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wbag-my.sharepoint.com/personal/katarina_sinska_wienerberger_com/Documents/Dokumente/WBSK/Cenník 2026/"/>
    </mc:Choice>
  </mc:AlternateContent>
  <xr:revisionPtr revIDLastSave="134" documentId="8_{10C42692-DE53-4D07-9AC8-578096CC385F}" xr6:coauthVersionLast="47" xr6:coauthVersionMax="47" xr10:uidLastSave="{C22F49E2-36E6-480C-89A0-1F26DED0E93F}"/>
  <bookViews>
    <workbookView xWindow="-108" yWindow="-108" windowWidth="23256" windowHeight="12456" xr2:uid="{B511E3BD-A097-4277-A734-6029E95AC9EB}"/>
  </bookViews>
  <sheets>
    <sheet name="Cenník_Porotherm_15.1.2026" sheetId="2" r:id="rId1"/>
    <sheet name="Služby" sheetId="3" state="hidden" r:id="rId2"/>
  </sheets>
  <definedNames>
    <definedName name="_xlnm._FilterDatabase" localSheetId="0" hidden="1">'Cenník_Porotherm_15.1.2026'!$A$6:$P$218</definedName>
    <definedName name="_xlnm.Print_Area" localSheetId="0">'Cenník_Porotherm_15.1.2026'!$B$1:$K$218</definedName>
    <definedName name="_xlnm.Print_Titles" localSheetId="0">'Cenník_Porotherm_15.1.2026'!$5:$6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2" l="1"/>
  <c r="H32" i="2"/>
  <c r="I32" i="2" s="1"/>
  <c r="H60" i="2"/>
  <c r="I60" i="2" s="1"/>
  <c r="H64" i="2"/>
  <c r="I64" i="2" s="1"/>
  <c r="H62" i="2"/>
  <c r="I62" i="2" s="1"/>
  <c r="H66" i="2"/>
  <c r="I66" i="2" s="1"/>
  <c r="H69" i="2"/>
  <c r="I69" i="2" s="1"/>
  <c r="I34" i="2"/>
  <c r="I24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1" i="2"/>
  <c r="I63" i="2"/>
  <c r="I65" i="2"/>
  <c r="I67" i="2"/>
  <c r="I68" i="2"/>
</calcChain>
</file>

<file path=xl/sharedStrings.xml><?xml version="1.0" encoding="utf-8"?>
<sst xmlns="http://schemas.openxmlformats.org/spreadsheetml/2006/main" count="798" uniqueCount="283">
  <si>
    <t>Energy+</t>
  </si>
  <si>
    <t/>
  </si>
  <si>
    <t>YES</t>
  </si>
  <si>
    <r>
      <rPr>
        <b/>
        <sz val="36"/>
        <color theme="6"/>
        <rFont val="Open Sans"/>
        <family val="2"/>
        <charset val="238"/>
        <scheme val="minor"/>
      </rPr>
      <t>Přehled ceníkových cen</t>
    </r>
    <r>
      <rPr>
        <sz val="36"/>
        <color theme="6"/>
        <rFont val="Open Sans"/>
        <family val="2"/>
        <charset val="238"/>
        <scheme val="minor"/>
      </rPr>
      <t xml:space="preserve"> platných od</t>
    </r>
    <r>
      <rPr>
        <b/>
        <sz val="36"/>
        <color theme="6"/>
        <rFont val="Open Sans"/>
        <family val="2"/>
        <charset val="238"/>
        <scheme val="minor"/>
      </rPr>
      <t xml:space="preserve"> 1.1.2025</t>
    </r>
  </si>
  <si>
    <t>POZNÁMKA</t>
  </si>
  <si>
    <t>PRODUKT</t>
  </si>
  <si>
    <r>
      <t>ks/m</t>
    </r>
    <r>
      <rPr>
        <b/>
        <vertAlign val="superscript"/>
        <sz val="12"/>
        <color theme="0"/>
        <rFont val="Open Sans"/>
        <family val="2"/>
        <charset val="238"/>
        <scheme val="minor"/>
      </rPr>
      <t>2</t>
    </r>
  </si>
  <si>
    <t>DOPLNOK</t>
  </si>
  <si>
    <r>
      <t>€/m</t>
    </r>
    <r>
      <rPr>
        <b/>
        <vertAlign val="superscript"/>
        <sz val="12"/>
        <color theme="0"/>
        <rFont val="Open Sans"/>
        <family val="2"/>
        <charset val="238"/>
        <scheme val="minor"/>
      </rPr>
      <t>2</t>
    </r>
  </si>
  <si>
    <t>Porotherm 30 P12 - 80</t>
  </si>
  <si>
    <t>Porotherm 30 P15 - 80</t>
  </si>
  <si>
    <t>Porotherm 25 P12 - 60</t>
  </si>
  <si>
    <t>Porotherm 25 P15 - 60</t>
  </si>
  <si>
    <t>Porotherm 14 P8 - 80</t>
  </si>
  <si>
    <t>Porotherm 11,5 P+D (100)</t>
  </si>
  <si>
    <t>Porotherm 25 PT - 400</t>
  </si>
  <si>
    <t>Porotherm 29 PT - 288</t>
  </si>
  <si>
    <t>Porotherm 30 AKU Z P20 - 48</t>
  </si>
  <si>
    <t>Porotherm 25 AKU MK P20 - 64</t>
  </si>
  <si>
    <t>Porotherm 25 AKU Z P15 - 48</t>
  </si>
  <si>
    <t>Porotherm 19 AKU P15 - 72</t>
  </si>
  <si>
    <t>Porotherm 11,5 AKU P15 - 80</t>
  </si>
  <si>
    <t>Porotherm 10 AKU P15 - 120</t>
  </si>
  <si>
    <t>Malta Porotherm Profi AM - 48</t>
  </si>
  <si>
    <t>Malta Porotherm Profi AM-W - 48</t>
  </si>
  <si>
    <t>Malta Porotherm Profi - 60</t>
  </si>
  <si>
    <t>Murovacia malta POROTHERM MM 50</t>
  </si>
  <si>
    <t>Porotherm Dryfix pena 810 ml</t>
  </si>
  <si>
    <t>Porotherm Dryfix extra pena 810 ml</t>
  </si>
  <si>
    <t>Valec na kontaktné nanášanie lepiacej malty 25 cm (SK)</t>
  </si>
  <si>
    <t>Valec na kontaktné nanášanie lepiacej malty 30 cm (SK)</t>
  </si>
  <si>
    <t>Moltoprénový nanášací valček 25 cm</t>
  </si>
  <si>
    <t>Aplikačná pištoľ na nanášanie peny Porotherm Dryfix</t>
  </si>
  <si>
    <t>Manipulačné kliešte na uchopenie a pokládku tehál</t>
  </si>
  <si>
    <t>Dryfix čistič 500 ml</t>
  </si>
  <si>
    <t>Stenová spona z nerezovej ocele - 300 X 20 X 0,7</t>
  </si>
  <si>
    <t>Nivelačná pomôcka na nanášanie zakladacej malty</t>
  </si>
  <si>
    <t>Porotherm KPSN 1750 - 16</t>
  </si>
  <si>
    <t>Porotherm KPSN 2000 - 16</t>
  </si>
  <si>
    <t>Porotherm KPSN 2250 - 16</t>
  </si>
  <si>
    <t>Porotherm KPSN 2500 - 16</t>
  </si>
  <si>
    <t>Porotherm KPSN 2750 - 16</t>
  </si>
  <si>
    <t>Porotherm KPSN 3000 - 16</t>
  </si>
  <si>
    <t>Porotherm KPSN 3250 - 16</t>
  </si>
  <si>
    <t>Porotherm KPSN 3500 - 16</t>
  </si>
  <si>
    <t>Porotherm KPSN 3750 - 16</t>
  </si>
  <si>
    <t>Porotherm KPSN 4000 - 16</t>
  </si>
  <si>
    <t>Porotherm KPSN 4250 - 16</t>
  </si>
  <si>
    <t>Porotherm KPSN 4500 - 16</t>
  </si>
  <si>
    <t>Porotherm KPSN 4750 - 16</t>
  </si>
  <si>
    <t>Porotherm KPSN 5000 - 16</t>
  </si>
  <si>
    <t>Porotherm KPSN 5250 - 8</t>
  </si>
  <si>
    <t>Porotherm KPSN 5500 - 8</t>
  </si>
  <si>
    <t>Porotherm KPSN 5750 - 8</t>
  </si>
  <si>
    <t>Porotherm KPSN 6000 - 8</t>
  </si>
  <si>
    <t>Porotherm KPSN 6250 - 8</t>
  </si>
  <si>
    <t>Porotherm KPSN 6500 - 8</t>
  </si>
  <si>
    <t>Porotherm KPSN 6750 - 8</t>
  </si>
  <si>
    <t>Porotherm KPSN 7000 - 8</t>
  </si>
  <si>
    <t>Porotherm KPSN 7250 - 8</t>
  </si>
  <si>
    <t>Porotherm KPSN 7500 - 8</t>
  </si>
  <si>
    <t>Porotherm KPSN 7750 - 8</t>
  </si>
  <si>
    <t>Porotherm KPSN 8000 - 8</t>
  </si>
  <si>
    <t>Porotherm KSV 17/60 - 60</t>
  </si>
  <si>
    <t>Porotherm KSV 17/45 - 75</t>
  </si>
  <si>
    <t>Porotherm KSV 10/60 - 80</t>
  </si>
  <si>
    <t>Porotherm KSV 10/45 - 120</t>
  </si>
  <si>
    <t>Porotherm VT 249 Profi G - 100</t>
  </si>
  <si>
    <t>Porotherm KNPV 1750 - 6</t>
  </si>
  <si>
    <t>Porotherm KNPV 2000 - 6</t>
  </si>
  <si>
    <t>Porotherm KNPV 2250 - 6</t>
  </si>
  <si>
    <t>Porotherm KNPV 2500 - 6</t>
  </si>
  <si>
    <t>Porotherm KNPV 2750 - 6</t>
  </si>
  <si>
    <t>Porotherm KNPV 3000 - 6</t>
  </si>
  <si>
    <t>Porotherm KNPV 3250 - 6</t>
  </si>
  <si>
    <t>Porotherm KNPV 3500 - 6</t>
  </si>
  <si>
    <t>Porotherm KNPV 3750 - 6</t>
  </si>
  <si>
    <t>Porotherm KNPV 4000 - 6</t>
  </si>
  <si>
    <t>Porotherm KNPV 4250 - 6</t>
  </si>
  <si>
    <t>Porotherm KNPV 4500 - 6</t>
  </si>
  <si>
    <t>Porotherm KNPV 4750 - 6</t>
  </si>
  <si>
    <t>Porotherm KNPV 5000 - 6</t>
  </si>
  <si>
    <t>Porotherm KNPV 5250 - 6</t>
  </si>
  <si>
    <t>Porotherm KNPV 5500 - 6</t>
  </si>
  <si>
    <t>Porotherm KNPV 5750 - 6</t>
  </si>
  <si>
    <t>Porotherm KNPV 6000 - 6</t>
  </si>
  <si>
    <t>Porotherm KNPV 6250 - 6</t>
  </si>
  <si>
    <t>Porotherm KSV BNK 25/62,5 - 48</t>
  </si>
  <si>
    <t>Porotherm KSV BNK 25/50 - 72</t>
  </si>
  <si>
    <t>Porotherm KSV 8/62,5 - 96</t>
  </si>
  <si>
    <t>Porotherm KSV 8/50 - 144</t>
  </si>
  <si>
    <t>Samostatná schránka VARIO UNI 1000</t>
  </si>
  <si>
    <t>Samostatná schránka VARIO UNI 1250</t>
  </si>
  <si>
    <t>Samostatná schránka VARIO UNI 1500</t>
  </si>
  <si>
    <t>Samostatná schránka VARIO UNI 1750</t>
  </si>
  <si>
    <t>Samostatná schránka VARIO UNI 2000</t>
  </si>
  <si>
    <t>Samostatná schránka VARIO UNI 2250</t>
  </si>
  <si>
    <t>Samostatná schránka VARIO UNI 2500</t>
  </si>
  <si>
    <t>Samostatná schránka VARIO UNI 2750</t>
  </si>
  <si>
    <t>Samostatná schránka VARIO UNI 3000</t>
  </si>
  <si>
    <t>Samostatná schránka VARIO UNI 3250</t>
  </si>
  <si>
    <t>Samostatná schránka VARIO UNI 3500</t>
  </si>
  <si>
    <t>Porotherm U 30</t>
  </si>
  <si>
    <t>ENERGETICKÝ CERTIFIKÁT</t>
  </si>
  <si>
    <t>Asistenčná služba</t>
  </si>
  <si>
    <t>"Na objednávku"</t>
  </si>
  <si>
    <t>Príslušenstvo</t>
  </si>
  <si>
    <t>OSTATNÉ</t>
  </si>
  <si>
    <t>Služby</t>
  </si>
  <si>
    <t>Komfort</t>
  </si>
  <si>
    <t>Klasik</t>
  </si>
  <si>
    <t>Klasik P+D</t>
  </si>
  <si>
    <t>Akustik</t>
  </si>
  <si>
    <t>Preklady a stropy</t>
  </si>
  <si>
    <t>PRODUKTOVÁ RADA</t>
  </si>
  <si>
    <t>ARTIKLOVÉ ČÍSLO</t>
  </si>
  <si>
    <t>MJ</t>
  </si>
  <si>
    <t>ks</t>
  </si>
  <si>
    <t>€/MJ</t>
  </si>
  <si>
    <t>Nadstavec Y na aplikáciu peny Dryfix extra</t>
  </si>
  <si>
    <t>Porotherm KPP 14 1,00 - 36</t>
  </si>
  <si>
    <t>Porotherm KPP 14 1,25 - 36</t>
  </si>
  <si>
    <t>Porotherm KPP 14 1,50 - 36</t>
  </si>
  <si>
    <t>Porotherm KPP 14 1,75 - 36</t>
  </si>
  <si>
    <t>Porotherm KPP 14 2,00 - 36</t>
  </si>
  <si>
    <t>Porotherm KPP 14 2,25 - 36</t>
  </si>
  <si>
    <t>Porotherm KPP 14 2,50 - 18</t>
  </si>
  <si>
    <t>Porotherm KPP 14 2,75 - 18</t>
  </si>
  <si>
    <t>Porotherm KPP 14 3,00 - 18</t>
  </si>
  <si>
    <t>Porotherm KPP 10 N 1,00 - 50</t>
  </si>
  <si>
    <t>Porotherm KPP 10 N 1,25 - 50</t>
  </si>
  <si>
    <t>Porotherm KPP 10 N 1,50 - 50</t>
  </si>
  <si>
    <t>Porotherm KPP 10 N 1,75 - 50</t>
  </si>
  <si>
    <t>Porotherm KPP 10 N 2,00 - 50</t>
  </si>
  <si>
    <t>Porotherm KPP 10 N 2,25 - 40</t>
  </si>
  <si>
    <t>Porotherm KPP 10 N 2,50 - 40</t>
  </si>
  <si>
    <t>Porotherm KPP 10 N 2,75 - 40</t>
  </si>
  <si>
    <t>Porotherm KPP 10 N 3,00 - 40</t>
  </si>
  <si>
    <t>Porotherm KPP 10 N 3,25 - 40</t>
  </si>
  <si>
    <t>Porotherm KPP 11,5 1,00 - 40</t>
  </si>
  <si>
    <t>Porotherm KPP 11,5 2,00 - 40</t>
  </si>
  <si>
    <t>Porotherm KPP 11,5 1,25 M - 40</t>
  </si>
  <si>
    <t>Porotherm KPP 11,5 1,50 M - 40</t>
  </si>
  <si>
    <t>Porotherm KPP 11,5 1,75 M - 40</t>
  </si>
  <si>
    <t>Porotherm KPP 11,5 2,25 M - 40</t>
  </si>
  <si>
    <t>Porotherm KPP 11,5 2,50 M - 40</t>
  </si>
  <si>
    <t>Porotherm KPP 11,5 2,75 M - 40</t>
  </si>
  <si>
    <t>Porotherm KPP 11,5 3,00 M - 40</t>
  </si>
  <si>
    <t>Porotherm KPP 7 1,00 M - 16</t>
  </si>
  <si>
    <t>Porotherm KPP 7 1,25 M - 16</t>
  </si>
  <si>
    <t>Porotherm KPP 7 1,50 M - 16</t>
  </si>
  <si>
    <t>Porotherm KPP 7 1,75 M - 16</t>
  </si>
  <si>
    <t>Porotherm KPP 7 2,00 M - 16</t>
  </si>
  <si>
    <t>Porotherm KPP 7 2,25 M - 12</t>
  </si>
  <si>
    <t>Porotherm KPP 7 2,50 M - 12</t>
  </si>
  <si>
    <t>Porotherm KPP 7 2,75 M - 12</t>
  </si>
  <si>
    <t>Porotherm KPP 7 3,00 M - 12</t>
  </si>
  <si>
    <t>Porotherm KPP 7 3,25 M - 12</t>
  </si>
  <si>
    <t>Porotherm KPP 7 3,50 M - 12</t>
  </si>
  <si>
    <t>Porotherm KP VARIO UNI 1000 - 4</t>
  </si>
  <si>
    <t>Porotherm KP VARIO UNI 1250 - 4</t>
  </si>
  <si>
    <t>Porotherm KP VARIO UNI 1500 - 4</t>
  </si>
  <si>
    <t>Porotherm KP VARIO UNI 1750 - 4</t>
  </si>
  <si>
    <t>Porotherm KP VARIO UNI 2000 - 8</t>
  </si>
  <si>
    <t>Porotherm KP VARIO UNI 2250 - 8</t>
  </si>
  <si>
    <t>Porotherm KP VARIO UNI 2500 - 8</t>
  </si>
  <si>
    <t>Porotherm KP VARIO UNI 2750 - 8</t>
  </si>
  <si>
    <t>Porotherm KP VARIO UNI 3000 - 8</t>
  </si>
  <si>
    <t>Porotherm KP VARIO UNI 3250 - 8</t>
  </si>
  <si>
    <t>Porotherm KP VARIO UNI 3500 - 8</t>
  </si>
  <si>
    <t>Porotherm KP XL 3750 - 8</t>
  </si>
  <si>
    <t>Porotherm KP XL 4000 - 8</t>
  </si>
  <si>
    <t>Porotherm KP XL 4250 - 8</t>
  </si>
  <si>
    <t>Porotherm KP XL 4500 - 8</t>
  </si>
  <si>
    <t>Porotherm KP XL 4750 - 8</t>
  </si>
  <si>
    <t>Porotherm KP XL 5000 - 8</t>
  </si>
  <si>
    <t>Porotherm KP XL 5250 - 8</t>
  </si>
  <si>
    <t>Porotherm KP XL 5500 - 8</t>
  </si>
  <si>
    <t>Porotherm KP XL 5750 - 8</t>
  </si>
  <si>
    <t>Porotherm KP XL 6000 - 8</t>
  </si>
  <si>
    <t>Porotherm KP XL 6250 - 8</t>
  </si>
  <si>
    <t>Porotherm KP XL 6500 - 8</t>
  </si>
  <si>
    <t>Novinka 2026</t>
  </si>
  <si>
    <t>DO VYPREDANIA ZÁSOB</t>
  </si>
  <si>
    <t>Status</t>
  </si>
  <si>
    <t>Názov služby</t>
  </si>
  <si>
    <t>Kategória</t>
  </si>
  <si>
    <t>(doplní Táňa)</t>
  </si>
  <si>
    <t>Výpočet spotreby materiálu a cenová ponuka</t>
  </si>
  <si>
    <t>Kalkulácia spotreby materiálu</t>
  </si>
  <si>
    <t>Odborné poradentsvo</t>
  </si>
  <si>
    <t>Poznámka</t>
  </si>
  <si>
    <t>zadarmo*</t>
  </si>
  <si>
    <t>*max. v dvoch alternatívach na jednu stavbu (projekt)
 Každá ďalšia alternatíva v cene 48,- EUR s DPH</t>
  </si>
  <si>
    <t>NEW</t>
  </si>
  <si>
    <t>ZOSTáVA</t>
  </si>
  <si>
    <t>Návrh a statické posúdenie stropu</t>
  </si>
  <si>
    <t>Návrh a statické posúdenie stropu PTH pre RD</t>
  </si>
  <si>
    <t>poznámka  len v prípade závaznej objednávky stropu</t>
  </si>
  <si>
    <t>v ostatných prípadoch</t>
  </si>
  <si>
    <t>Návrh a statické posúdenie stropu PTH</t>
  </si>
  <si>
    <t>Vypracovanie kladačského plánu stropu</t>
  </si>
  <si>
    <t>Cena € (bez DPH)</t>
  </si>
  <si>
    <t>Služby Statika</t>
  </si>
  <si>
    <t>Kusový predaj</t>
  </si>
  <si>
    <t>Ostatné výrobky (viď rozsah služby)</t>
  </si>
  <si>
    <t>Preklady</t>
  </si>
  <si>
    <t>zadarmo</t>
  </si>
  <si>
    <t>príprava neucelených paliet a balíkov so zadaným množstvom kusov nasledovných výrobkov: tehly plnené minerálnou vlnou, doplnkové tehly, malty, preklady, debniaca tvarovka U, stropné vložky, vencové tehly</t>
  </si>
  <si>
    <t>Služba založenia muriva</t>
  </si>
  <si>
    <t>Asistencia pri založení prvého radu tehál</t>
  </si>
  <si>
    <t>Energetický certifikát</t>
  </si>
  <si>
    <t>v ostataných prípadoch</t>
  </si>
  <si>
    <t>Vytvorte si vlastnú konfiguráciu domu</t>
  </si>
  <si>
    <t>WB konfigurátor</t>
  </si>
  <si>
    <t>Doprava a vykládka</t>
  </si>
  <si>
    <t>Zvoz paliet (platí pre územie SR)</t>
  </si>
  <si>
    <t>TD</t>
  </si>
  <si>
    <t>PTH</t>
  </si>
  <si>
    <t>len v prípade závaznej objednávky stropu rodinného domu</t>
  </si>
  <si>
    <t>len v prípade použitia tehál Energy + alebo doplnkových tehál zo skupín Komfort</t>
  </si>
  <si>
    <t>* u Jfrolo preveriť hodnotu služby a aké su cenové podmienky na 1rok a následne</t>
  </si>
  <si>
    <t xml:space="preserve">
zadarmo</t>
  </si>
  <si>
    <r>
      <t>* navrh od GS premenovať na</t>
    </r>
    <r>
      <rPr>
        <b/>
        <sz val="11"/>
        <color theme="1"/>
        <rFont val="Open Sans"/>
        <family val="2"/>
        <charset val="238"/>
        <scheme val="minor"/>
      </rPr>
      <t xml:space="preserve"> Projektové energetické hodnotenie budovy</t>
    </r>
    <r>
      <rPr>
        <sz val="11"/>
        <color theme="1"/>
        <rFont val="Open Sans"/>
        <family val="2"/>
        <charset val="238"/>
        <scheme val="minor"/>
      </rPr>
      <t xml:space="preserve"> (dokument potrebný pre Stavebné povolenie)</t>
    </r>
  </si>
  <si>
    <t>* všetko zostáva nemenné</t>
  </si>
  <si>
    <t>Nová - Posledný neúplný kamión - ZDARMA (PODMIENKA VýVOZ NA OBJEKTY)</t>
  </si>
  <si>
    <t>*TS preverí českú verziu služby</t>
  </si>
  <si>
    <t>Zvoz paliet - bez zmeny</t>
  </si>
  <si>
    <t>Hydraulická ruka priamo na stavbu - Hejopapy - preveriť TS s Karolom a Michalom</t>
  </si>
  <si>
    <t>ceny bez zmeny</t>
  </si>
  <si>
    <r>
      <rPr>
        <b/>
        <sz val="36"/>
        <color theme="5"/>
        <rFont val="Open Sans"/>
        <family val="2"/>
        <charset val="238"/>
        <scheme val="minor"/>
      </rPr>
      <t>Cenníkové ceny</t>
    </r>
    <r>
      <rPr>
        <sz val="36"/>
        <color theme="5"/>
        <rFont val="Open Sans"/>
        <family val="2"/>
        <charset val="238"/>
        <scheme val="minor"/>
      </rPr>
      <t xml:space="preserve"> </t>
    </r>
    <r>
      <rPr>
        <b/>
        <sz val="36"/>
        <color theme="5"/>
        <rFont val="Open Sans"/>
        <family val="2"/>
        <charset val="238"/>
        <scheme val="minor"/>
      </rPr>
      <t>platné</t>
    </r>
    <r>
      <rPr>
        <sz val="36"/>
        <color theme="5"/>
        <rFont val="Open Sans"/>
        <family val="2"/>
        <charset val="238"/>
        <scheme val="minor"/>
      </rPr>
      <t xml:space="preserve"> </t>
    </r>
    <r>
      <rPr>
        <b/>
        <sz val="36"/>
        <color theme="5"/>
        <rFont val="Open Sans"/>
        <family val="2"/>
        <charset val="238"/>
        <scheme val="minor"/>
      </rPr>
      <t>od 15.1.2026</t>
    </r>
  </si>
  <si>
    <t>Porotherm 10 AKU Profi P15 - 120</t>
  </si>
  <si>
    <t>Porotherm 19 AKU Profi P15 - 72</t>
  </si>
  <si>
    <t>Porotherm 25 AKU MK Profi P20 - 64</t>
  </si>
  <si>
    <t>Porotherm 25 AKU Z Profi P15 - 48</t>
  </si>
  <si>
    <t>Porotherm 30 AKU Z Profi P20 - 48</t>
  </si>
  <si>
    <t>CENA od 15.1.2026
(bez DPH)</t>
  </si>
  <si>
    <t>CENA od 15.1.2026
(s DPH)</t>
  </si>
  <si>
    <t>Porotherm 50 T Profi  P8 - 48</t>
  </si>
  <si>
    <t>Porotherm 50 T Profi  1/2 P8 - 96</t>
  </si>
  <si>
    <t>Porotherm 44 T Profi  P8 - 72</t>
  </si>
  <si>
    <t>Porotherm 44 TB Profi  1/2 P10 - 144</t>
  </si>
  <si>
    <t>Porotherm 38 T Profi  P8 - 72</t>
  </si>
  <si>
    <t>Porotherm 38 TB Profi  1/2 P10 - 144</t>
  </si>
  <si>
    <t>Porotherm 30 T Profi  P8 - 96</t>
  </si>
  <si>
    <t>Porotherm 30 T Profi  1/2 P8 - 192</t>
  </si>
  <si>
    <t>Porotherm 20 T Profi  P8 - 60</t>
  </si>
  <si>
    <t>Porotherm 44 TB Profi  P10 - 72</t>
  </si>
  <si>
    <t>Porotherm 38 TB Profi   P10 - 72</t>
  </si>
  <si>
    <t>Porotherm 50 EKO+ Profi  P8 - 40</t>
  </si>
  <si>
    <t>Porotherm 50 EKO+ Profi  K P8 - 40</t>
  </si>
  <si>
    <t>Porotherm 50 EKO+ Profi  1/2 K P8 - 80</t>
  </si>
  <si>
    <t>Porotherm 50 EKO+ Profi  R P8 - 80</t>
  </si>
  <si>
    <t>Porotherm 44 EKO+ Profi  P8 - 60</t>
  </si>
  <si>
    <t>Porotherm 44 EKO+ Profi  K P8 - 60</t>
  </si>
  <si>
    <t>Porotherm 44 EKO+ Profi  R P8 - 72</t>
  </si>
  <si>
    <t>Porotherm 44 EKO+ Profi  1/2 K P8 - 120</t>
  </si>
  <si>
    <t>Porotherm 38 EKO+ Profi  P8 - 60</t>
  </si>
  <si>
    <t>Porotherm 38 EKO+ Profi  K P8 - 60</t>
  </si>
  <si>
    <t>Porotherm 38 EKO+ Profi  1/2 K P8 - 120</t>
  </si>
  <si>
    <t>Porotherm 38 EKO+ Profi  P10 - 60</t>
  </si>
  <si>
    <t>Porotherm 38 EKO+ Profi  K P10 - 60</t>
  </si>
  <si>
    <t>Porotherm 38 EKO+ Profi  1/2 K P10 - 120</t>
  </si>
  <si>
    <t>Porotherm 25 EKO+ Profi  P10 - 80</t>
  </si>
  <si>
    <t>Porotherm 38 Profi  P10 - 60</t>
  </si>
  <si>
    <t>Porotherm 38 Profi  K P10 - 60</t>
  </si>
  <si>
    <t>Porotherm 38 Profi  1/2 K P10 - 120</t>
  </si>
  <si>
    <t>Porotherm 30 Profi  P12 - 80</t>
  </si>
  <si>
    <t>Porotherm 30 Profi  P15 - 80</t>
  </si>
  <si>
    <t>Porotherm 30 Profi  1/2 P12 - 160</t>
  </si>
  <si>
    <t>Porotherm 30 Profi  R P12 - 96</t>
  </si>
  <si>
    <t>Porotherm 25 Profi  P10 - 60</t>
  </si>
  <si>
    <t>Porotherm 25 Profi  P12 - 60</t>
  </si>
  <si>
    <t>Porotherm 25 Profi  P15 - 60</t>
  </si>
  <si>
    <t>Porotherm 20 Profi  P12 - 48</t>
  </si>
  <si>
    <t>Porotherm 17,5 Profi  P12 - 84</t>
  </si>
  <si>
    <t>Porotherm 14 Profi  P8 - 80</t>
  </si>
  <si>
    <t>Porotherm 11,5 Profi  P8 - 100</t>
  </si>
  <si>
    <t>Porotherm 10 Profi  P8 - 100</t>
  </si>
  <si>
    <t>Porotherm 8 Profi  P8 - 120</t>
  </si>
  <si>
    <t>cena platná LEN spolu s nákupom PTH Profi</t>
  </si>
  <si>
    <t>Porotherm 30 EKO+ Profi P10 - 80</t>
  </si>
  <si>
    <t> Porotherm 30 EKO+ Profi R P10 –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</si>
</sst>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14" x14ac:knownFonts="1">
    <font>
      <sz val="11"/>
      <color theme="1"/>
      <name val="Open Sans"/>
      <family val="2"/>
      <charset val="238"/>
      <scheme val="minor"/>
    </font>
    <font>
      <b/>
      <sz val="11"/>
      <color theme="1"/>
      <name val="Open Sans"/>
      <family val="2"/>
      <charset val="238"/>
      <scheme val="minor"/>
    </font>
    <font>
      <sz val="11"/>
      <color theme="1"/>
      <name val="Open Sans"/>
      <family val="2"/>
      <charset val="238"/>
      <scheme val="minor"/>
    </font>
    <font>
      <sz val="8"/>
      <name val="Open Sans"/>
      <family val="2"/>
      <charset val="238"/>
      <scheme val="minor"/>
    </font>
    <font>
      <b/>
      <sz val="11"/>
      <color theme="0"/>
      <name val="Open Sans"/>
      <family val="2"/>
      <charset val="238"/>
      <scheme val="minor"/>
    </font>
    <font>
      <sz val="36"/>
      <color theme="6"/>
      <name val="Open Sans"/>
      <family val="2"/>
      <charset val="238"/>
      <scheme val="minor"/>
    </font>
    <font>
      <b/>
      <sz val="36"/>
      <color theme="6"/>
      <name val="Open Sans"/>
      <family val="2"/>
      <charset val="238"/>
      <scheme val="minor"/>
    </font>
    <font>
      <sz val="36"/>
      <color theme="3"/>
      <name val="Arial"/>
      <family val="2"/>
      <charset val="238"/>
    </font>
    <font>
      <sz val="36"/>
      <color theme="1"/>
      <name val="Open Sans"/>
      <family val="2"/>
      <charset val="238"/>
      <scheme val="minor"/>
    </font>
    <font>
      <b/>
      <sz val="12"/>
      <color theme="0"/>
      <name val="Open Sans"/>
      <family val="2"/>
      <charset val="238"/>
      <scheme val="minor"/>
    </font>
    <font>
      <b/>
      <sz val="14"/>
      <color theme="0"/>
      <name val="Open Sans"/>
      <family val="2"/>
      <charset val="238"/>
      <scheme val="minor"/>
    </font>
    <font>
      <b/>
      <vertAlign val="superscript"/>
      <sz val="12"/>
      <color theme="0"/>
      <name val="Open Sans"/>
      <family val="2"/>
      <charset val="238"/>
      <scheme val="minor"/>
    </font>
    <font>
      <sz val="36"/>
      <color theme="5"/>
      <name val="Open Sans"/>
      <family val="2"/>
      <charset val="238"/>
      <scheme val="minor"/>
    </font>
    <font>
      <b/>
      <sz val="36"/>
      <color theme="5"/>
      <name val="Open Sans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43" fontId="0" fillId="0" borderId="0" xfId="2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2" applyFont="1" applyAlignment="1">
      <alignment horizontal="left"/>
    </xf>
    <xf numFmtId="10" fontId="0" fillId="0" borderId="0" xfId="1" applyNumberFormat="1" applyFont="1"/>
    <xf numFmtId="43" fontId="0" fillId="0" borderId="0" xfId="2" applyFont="1" applyFill="1" applyAlignment="1">
      <alignment horizontal="center"/>
    </xf>
    <xf numFmtId="43" fontId="0" fillId="0" borderId="0" xfId="2" applyFont="1" applyFill="1" applyAlignment="1">
      <alignment horizontal="left"/>
    </xf>
    <xf numFmtId="10" fontId="0" fillId="0" borderId="0" xfId="1" applyNumberFormat="1" applyFon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Font="1" applyBorder="1"/>
    <xf numFmtId="164" fontId="0" fillId="0" borderId="0" xfId="0" applyNumberFormat="1" applyFont="1"/>
    <xf numFmtId="43" fontId="0" fillId="0" borderId="0" xfId="2" applyFont="1" applyBorder="1"/>
    <xf numFmtId="0" fontId="9" fillId="2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4" fontId="0" fillId="0" borderId="2" xfId="0" applyNumberFormat="1" applyFill="1" applyBorder="1"/>
    <xf numFmtId="0" fontId="7" fillId="0" borderId="0" xfId="0" applyFont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6" fontId="0" fillId="0" borderId="0" xfId="0" applyNumberFormat="1"/>
    <xf numFmtId="0" fontId="1" fillId="5" borderId="0" xfId="0" applyFont="1" applyFill="1" applyAlignment="1">
      <alignment horizontal="center" vertical="center"/>
    </xf>
    <xf numFmtId="8" fontId="0" fillId="0" borderId="0" xfId="0" applyNumberFormat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E4EAFEA-DD38-4455-B904-BB980A9EE480}"/>
  </tableStyles>
  <colors>
    <mruColors>
      <color rgb="FF598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153072</xdr:rowOff>
    </xdr:from>
    <xdr:to>
      <xdr:col>10</xdr:col>
      <xdr:colOff>3256475</xdr:colOff>
      <xdr:row>3</xdr:row>
      <xdr:rowOff>649940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EDE2798-0350-1FD4-1153-D0A6BA52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6513" y="153072"/>
          <a:ext cx="3265663" cy="1370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3</xdr:col>
      <xdr:colOff>2522768</xdr:colOff>
      <xdr:row>36</xdr:row>
      <xdr:rowOff>122291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EE79FD-9115-CDEB-E9B3-C944BEEFF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7520" y="4358640"/>
          <a:ext cx="6325148" cy="4282811"/>
        </a:xfrm>
        <a:prstGeom prst="rect">
          <a:avLst/>
        </a:prstGeom>
      </xdr:spPr>
    </xdr:pic>
    <xdr:clientData/>
  </xdr:twoCellAnchor>
  <xdr:twoCellAnchor editAs="oneCell">
    <xdr:from>
      <xdr:col>3</xdr:col>
      <xdr:colOff>2545080</xdr:colOff>
      <xdr:row>15</xdr:row>
      <xdr:rowOff>68580</xdr:rowOff>
    </xdr:from>
    <xdr:to>
      <xdr:col>9</xdr:col>
      <xdr:colOff>351065</xdr:colOff>
      <xdr:row>35</xdr:row>
      <xdr:rowOff>91785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1FE069-010B-F8E7-7926-E5F9BFAD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4980" y="4427220"/>
          <a:ext cx="6294665" cy="39856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3</xdr:col>
      <xdr:colOff>3299460</xdr:colOff>
      <xdr:row>85</xdr:row>
      <xdr:rowOff>53496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F30F32-F337-5879-0464-E75DD87DD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7520" y="8915400"/>
          <a:ext cx="7101840" cy="9761376"/>
        </a:xfrm>
        <a:prstGeom prst="rect">
          <a:avLst/>
        </a:prstGeom>
      </xdr:spPr>
    </xdr:pic>
    <xdr:clientData/>
  </xdr:twoCellAnchor>
  <xdr:twoCellAnchor editAs="oneCell">
    <xdr:from>
      <xdr:col>1</xdr:col>
      <xdr:colOff>364435</xdr:colOff>
      <xdr:row>16</xdr:row>
      <xdr:rowOff>106017</xdr:rowOff>
    </xdr:from>
    <xdr:to>
      <xdr:col>3</xdr:col>
      <xdr:colOff>1419765</xdr:colOff>
      <xdr:row>29</xdr:row>
      <xdr:rowOff>94735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060EA7-6896-315B-B43C-6308E1C3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9305" y="6261652"/>
          <a:ext cx="4858703" cy="2572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ienerberger_2024+">
  <a:themeElements>
    <a:clrScheme name="wienerberger group master">
      <a:dk1>
        <a:srgbClr val="3C3C3B"/>
      </a:dk1>
      <a:lt1>
        <a:srgbClr val="FFFFFF"/>
      </a:lt1>
      <a:dk2>
        <a:srgbClr val="B4AFA8"/>
      </a:dk2>
      <a:lt2>
        <a:srgbClr val="DCDBD0"/>
      </a:lt2>
      <a:accent1>
        <a:srgbClr val="B4AFA8"/>
      </a:accent1>
      <a:accent2>
        <a:srgbClr val="E04648"/>
      </a:accent2>
      <a:accent3>
        <a:srgbClr val="59834E"/>
      </a:accent3>
      <a:accent4>
        <a:srgbClr val="003087"/>
      </a:accent4>
      <a:accent5>
        <a:srgbClr val="41B6E6"/>
      </a:accent5>
      <a:accent6>
        <a:srgbClr val="26222D"/>
      </a:accent6>
      <a:hlink>
        <a:srgbClr val="24202C"/>
      </a:hlink>
      <a:folHlink>
        <a:srgbClr val="585461"/>
      </a:folHlink>
    </a:clrScheme>
    <a:fontScheme name="Wienerberger AG">
      <a:majorFont>
        <a:latin typeface="Open Sans Bold"/>
        <a:ea typeface=""/>
        <a:cs typeface=""/>
      </a:majorFont>
      <a:minorFont>
        <a:latin typeface="Open Sans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2225"/>
      </a:spPr>
      <a:bodyPr/>
      <a:lstStyle/>
      <a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a:style>
    </a:lnDef>
    <a:txDef>
      <a:spPr/>
      <a:bodyPr vert="horz" lIns="0" tIns="0" rIns="0" bIns="0" rtlCol="0" anchor="t" anchorCtr="0">
        <a:spAutoFit/>
      </a:bodyPr>
      <a:lstStyle>
        <a:defPPr algn="l">
          <a:defRPr sz="1400" b="0" i="0" baseline="0" dirty="0" smtClean="0"/>
        </a:defPPr>
      </a:lstStyle>
    </a:txDef>
  </a:objectDefaults>
  <a:extraClrSchemeLst/>
  <a:custClrLst>
    <a:custClr name="Accent Red 100%">
      <a:srgbClr val="DF4647"/>
    </a:custClr>
    <a:custClr name="Accent Red 85% ">
      <a:srgbClr val="E4655E"/>
    </a:custClr>
    <a:custClr name="Accent Red 70%">
      <a:srgbClr val="E98577"/>
    </a:custClr>
    <a:custClr name="Accent Green 100%">
      <a:srgbClr val="59834E"/>
    </a:custClr>
    <a:custClr name="Accent Green 85%">
      <a:srgbClr val="729669"/>
    </a:custClr>
    <a:custClr name="Accent Green 70%">
      <a:srgbClr val="8BA883"/>
    </a:custClr>
    <a:custClr name="Accent Blue 100%">
      <a:srgbClr val="003087"/>
    </a:custClr>
    <a:custClr name="Accent Cyan 100%">
      <a:srgbClr val="39BAE8"/>
    </a:custClr>
    <a:custClr name="Accent Cyan 85%">
      <a:srgbClr val="5EC1EA"/>
    </a:custClr>
  </a:custClrLst>
  <a:extLst>
    <a:ext uri="{05A4C25C-085E-4340-85A3-A5531E510DB2}">
      <thm15:themeFamily xmlns:thm15="http://schemas.microsoft.com/office/thememl/2012/main" name="wienerberger_2024+" id="{DC3A7857-DD46-4F79-8944-5B7D8DECC7B4}" vid="{201F9BFD-9B17-4B17-83EC-1C52DAA3A0A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F7B6-3C2D-4B92-9CE5-B80265A70AC8}">
  <sheetPr>
    <pageSetUpPr fitToPage="1"/>
  </sheetPr>
  <dimension ref="A1:P218"/>
  <sheetViews>
    <sheetView showGridLines="0" tabSelected="1" showRuler="0" view="pageBreakPreview" zoomScale="85" zoomScaleNormal="70" zoomScaleSheetLayoutView="85" zoomScalePageLayoutView="70" workbookViewId="0">
      <pane ySplit="6" topLeftCell="A15" activePane="bottomLeft" state="frozen"/>
      <selection pane="bottomLeft" activeCell="C6" sqref="C6"/>
    </sheetView>
  </sheetViews>
  <sheetFormatPr defaultRowHeight="15.6" x14ac:dyDescent="0.35"/>
  <cols>
    <col min="1" max="1" width="1.19921875" customWidth="1"/>
    <col min="2" max="2" width="12.796875" customWidth="1"/>
    <col min="3" max="3" width="50.796875" customWidth="1"/>
    <col min="4" max="4" width="8.296875" bestFit="1" customWidth="1"/>
    <col min="5" max="5" width="12.796875" customWidth="1"/>
    <col min="6" max="6" width="16.796875" customWidth="1"/>
    <col min="7" max="9" width="12.796875" customWidth="1"/>
    <col min="10" max="10" width="22.8984375" bestFit="1" customWidth="1"/>
    <col min="11" max="11" width="46.5" bestFit="1" customWidth="1"/>
    <col min="12" max="12" width="13.3984375" style="4" customWidth="1"/>
    <col min="13" max="13" width="13.3984375" customWidth="1"/>
    <col min="14" max="14" width="9.69921875" customWidth="1"/>
    <col min="15" max="15" width="60.296875" style="7" customWidth="1"/>
    <col min="16" max="16" width="8.796875" customWidth="1"/>
  </cols>
  <sheetData>
    <row r="1" spans="1:16" ht="22.95" customHeight="1" x14ac:dyDescent="0.35">
      <c r="A1" s="1"/>
      <c r="E1" s="1"/>
      <c r="F1" s="1"/>
      <c r="G1" s="2"/>
      <c r="H1" s="1"/>
      <c r="L1"/>
      <c r="O1"/>
    </row>
    <row r="2" spans="1:16" ht="22.95" customHeight="1" x14ac:dyDescent="0.35">
      <c r="A2" s="1"/>
      <c r="E2" s="1"/>
      <c r="F2" s="1"/>
      <c r="G2" s="2"/>
      <c r="H2" s="1"/>
      <c r="L2"/>
      <c r="O2"/>
    </row>
    <row r="3" spans="1:16" ht="22.95" customHeight="1" x14ac:dyDescent="0.35">
      <c r="A3" s="1"/>
      <c r="E3" s="1"/>
      <c r="F3" s="1"/>
      <c r="G3" s="2"/>
      <c r="H3" s="1"/>
      <c r="L3"/>
      <c r="O3"/>
    </row>
    <row r="4" spans="1:16" s="19" customFormat="1" ht="52.2" x14ac:dyDescent="1.1499999999999999">
      <c r="A4" s="17" t="s">
        <v>3</v>
      </c>
      <c r="B4" s="27" t="s">
        <v>230</v>
      </c>
      <c r="C4" s="18"/>
      <c r="D4" s="18"/>
      <c r="E4" s="18"/>
      <c r="F4" s="18"/>
      <c r="G4" s="31"/>
      <c r="H4" s="31"/>
      <c r="I4" s="31"/>
      <c r="J4" s="38"/>
    </row>
    <row r="5" spans="1:16" ht="50.1" customHeight="1" x14ac:dyDescent="0.35">
      <c r="B5" s="26"/>
      <c r="C5" s="28"/>
      <c r="D5" s="28"/>
      <c r="E5" s="29"/>
      <c r="F5" s="29"/>
      <c r="G5" s="30"/>
      <c r="H5" s="53" t="s">
        <v>236</v>
      </c>
      <c r="I5" s="54"/>
      <c r="J5" s="49" t="s">
        <v>237</v>
      </c>
      <c r="K5" s="39"/>
      <c r="L5" s="20"/>
    </row>
    <row r="6" spans="1:16" ht="50.1" customHeight="1" x14ac:dyDescent="0.35">
      <c r="B6" s="33" t="s">
        <v>115</v>
      </c>
      <c r="C6" s="36" t="s">
        <v>5</v>
      </c>
      <c r="D6" s="36" t="s">
        <v>116</v>
      </c>
      <c r="E6" s="24" t="s">
        <v>6</v>
      </c>
      <c r="F6" s="32" t="s">
        <v>114</v>
      </c>
      <c r="G6" s="25" t="s">
        <v>7</v>
      </c>
      <c r="H6" s="25" t="s">
        <v>118</v>
      </c>
      <c r="I6" s="24" t="s">
        <v>8</v>
      </c>
      <c r="J6" s="25" t="s">
        <v>118</v>
      </c>
      <c r="K6" s="23" t="s">
        <v>4</v>
      </c>
      <c r="L6" s="22"/>
    </row>
    <row r="7" spans="1:16" x14ac:dyDescent="0.35">
      <c r="B7" s="16">
        <v>668501</v>
      </c>
      <c r="C7" s="16" t="s">
        <v>238</v>
      </c>
      <c r="D7" s="16" t="s">
        <v>117</v>
      </c>
      <c r="E7" s="16">
        <v>16</v>
      </c>
      <c r="F7" s="16" t="s">
        <v>0</v>
      </c>
      <c r="G7" s="16" t="s">
        <v>1</v>
      </c>
      <c r="H7" s="35">
        <v>12.21</v>
      </c>
      <c r="I7" s="35">
        <f t="shared" ref="I7:I27" si="0">E7*H7</f>
        <v>195.36</v>
      </c>
      <c r="J7" s="35"/>
      <c r="K7" s="37"/>
      <c r="L7" s="21"/>
      <c r="M7" s="6"/>
      <c r="N7" s="6"/>
      <c r="O7" s="8"/>
      <c r="P7" s="9"/>
    </row>
    <row r="8" spans="1:16" x14ac:dyDescent="0.35">
      <c r="B8" s="14">
        <v>668505</v>
      </c>
      <c r="C8" s="14" t="s">
        <v>239</v>
      </c>
      <c r="D8" s="14" t="s">
        <v>117</v>
      </c>
      <c r="E8" s="14">
        <v>32</v>
      </c>
      <c r="F8" s="14" t="s">
        <v>0</v>
      </c>
      <c r="G8" s="14" t="s">
        <v>2</v>
      </c>
      <c r="H8" s="35">
        <v>6.41</v>
      </c>
      <c r="I8" s="35">
        <f t="shared" si="0"/>
        <v>205.12</v>
      </c>
      <c r="J8" s="35"/>
      <c r="K8" s="15"/>
      <c r="M8" s="6"/>
      <c r="N8" s="6"/>
      <c r="O8" s="8"/>
      <c r="P8" s="9"/>
    </row>
    <row r="9" spans="1:16" x14ac:dyDescent="0.35">
      <c r="B9" s="14">
        <v>668521</v>
      </c>
      <c r="C9" s="14" t="s">
        <v>240</v>
      </c>
      <c r="D9" s="14" t="s">
        <v>117</v>
      </c>
      <c r="E9" s="14">
        <v>16</v>
      </c>
      <c r="F9" s="14" t="s">
        <v>0</v>
      </c>
      <c r="H9" s="35">
        <v>10.51</v>
      </c>
      <c r="I9" s="35">
        <f t="shared" si="0"/>
        <v>168.16</v>
      </c>
      <c r="J9" s="35"/>
      <c r="K9" s="15"/>
      <c r="M9" s="6"/>
      <c r="N9" s="6"/>
      <c r="O9" s="8"/>
      <c r="P9" s="9"/>
    </row>
    <row r="10" spans="1:16" x14ac:dyDescent="0.35">
      <c r="B10" s="14">
        <v>668315</v>
      </c>
      <c r="C10" s="14" t="s">
        <v>241</v>
      </c>
      <c r="D10" s="14" t="s">
        <v>117</v>
      </c>
      <c r="E10" s="14">
        <v>32</v>
      </c>
      <c r="F10" s="14" t="s">
        <v>0</v>
      </c>
      <c r="G10" s="14" t="s">
        <v>2</v>
      </c>
      <c r="H10" s="35">
        <v>5.71</v>
      </c>
      <c r="I10" s="35">
        <f t="shared" si="0"/>
        <v>182.72</v>
      </c>
      <c r="J10" s="35"/>
      <c r="K10" s="15"/>
      <c r="M10" s="6"/>
      <c r="N10" s="6"/>
      <c r="O10" s="8"/>
      <c r="P10" s="9"/>
    </row>
    <row r="11" spans="1:16" x14ac:dyDescent="0.35">
      <c r="B11" s="14">
        <v>668541</v>
      </c>
      <c r="C11" s="14" t="s">
        <v>242</v>
      </c>
      <c r="D11" s="14" t="s">
        <v>117</v>
      </c>
      <c r="E11" s="14">
        <v>16</v>
      </c>
      <c r="F11" s="14" t="s">
        <v>0</v>
      </c>
      <c r="G11" s="14" t="s">
        <v>1</v>
      </c>
      <c r="H11" s="35">
        <v>8.7899999999999991</v>
      </c>
      <c r="I11" s="35">
        <f t="shared" si="0"/>
        <v>140.63999999999999</v>
      </c>
      <c r="J11" s="35"/>
      <c r="K11" s="15"/>
      <c r="M11" s="6"/>
      <c r="N11" s="6"/>
      <c r="O11" s="8"/>
      <c r="P11" s="9"/>
    </row>
    <row r="12" spans="1:16" x14ac:dyDescent="0.35">
      <c r="B12" s="14">
        <v>668335</v>
      </c>
      <c r="C12" s="14" t="s">
        <v>243</v>
      </c>
      <c r="D12" s="14" t="s">
        <v>117</v>
      </c>
      <c r="E12" s="14">
        <v>32</v>
      </c>
      <c r="F12" s="14" t="s">
        <v>0</v>
      </c>
      <c r="G12" s="14" t="s">
        <v>2</v>
      </c>
      <c r="H12" s="35">
        <v>4.7699999999999996</v>
      </c>
      <c r="I12" s="35">
        <f t="shared" si="0"/>
        <v>152.63999999999999</v>
      </c>
      <c r="J12" s="35"/>
      <c r="K12" s="15"/>
      <c r="M12" s="6"/>
      <c r="N12" s="6"/>
      <c r="O12" s="8"/>
      <c r="P12" s="9"/>
    </row>
    <row r="13" spans="1:16" x14ac:dyDescent="0.35">
      <c r="B13" s="14">
        <v>668561</v>
      </c>
      <c r="C13" s="14" t="s">
        <v>244</v>
      </c>
      <c r="D13" s="14" t="s">
        <v>117</v>
      </c>
      <c r="E13" s="14">
        <v>16</v>
      </c>
      <c r="F13" s="14" t="s">
        <v>0</v>
      </c>
      <c r="G13" s="14" t="s">
        <v>1</v>
      </c>
      <c r="H13" s="35">
        <v>7.38</v>
      </c>
      <c r="I13" s="35">
        <f t="shared" si="0"/>
        <v>118.08</v>
      </c>
      <c r="J13" s="35"/>
      <c r="K13" s="13"/>
      <c r="M13" s="6"/>
      <c r="N13" s="6"/>
      <c r="O13" s="8"/>
      <c r="P13" s="9"/>
    </row>
    <row r="14" spans="1:16" x14ac:dyDescent="0.35">
      <c r="B14" s="14">
        <v>668565</v>
      </c>
      <c r="C14" s="16" t="s">
        <v>245</v>
      </c>
      <c r="D14" s="16" t="s">
        <v>117</v>
      </c>
      <c r="E14" s="14">
        <v>32</v>
      </c>
      <c r="F14" s="14" t="s">
        <v>0</v>
      </c>
      <c r="G14" s="14" t="s">
        <v>2</v>
      </c>
      <c r="H14" s="35">
        <v>3.89</v>
      </c>
      <c r="I14" s="35">
        <f t="shared" si="0"/>
        <v>124.48</v>
      </c>
      <c r="J14" s="35"/>
      <c r="K14" s="13"/>
      <c r="M14" s="6"/>
      <c r="N14" s="6"/>
      <c r="O14" s="8"/>
      <c r="P14" s="9"/>
    </row>
    <row r="15" spans="1:16" x14ac:dyDescent="0.35">
      <c r="B15" s="14">
        <v>668297</v>
      </c>
      <c r="C15" s="14" t="s">
        <v>246</v>
      </c>
      <c r="D15" s="14" t="s">
        <v>117</v>
      </c>
      <c r="E15" s="14">
        <v>8</v>
      </c>
      <c r="F15" s="14" t="s">
        <v>0</v>
      </c>
      <c r="G15" s="14" t="s">
        <v>1</v>
      </c>
      <c r="H15" s="35">
        <v>9.6300000000000008</v>
      </c>
      <c r="I15" s="35">
        <f t="shared" si="0"/>
        <v>77.040000000000006</v>
      </c>
      <c r="J15" s="35"/>
      <c r="K15" s="13"/>
      <c r="M15" s="6"/>
      <c r="N15" s="6"/>
      <c r="O15" s="8"/>
      <c r="P15" s="9"/>
    </row>
    <row r="16" spans="1:16" x14ac:dyDescent="0.35">
      <c r="B16" s="14">
        <v>668311</v>
      </c>
      <c r="C16" s="14" t="s">
        <v>247</v>
      </c>
      <c r="D16" s="14" t="s">
        <v>117</v>
      </c>
      <c r="E16" s="14">
        <v>16</v>
      </c>
      <c r="F16" s="14" t="s">
        <v>0</v>
      </c>
      <c r="G16" s="14"/>
      <c r="H16" s="35">
        <v>10.89</v>
      </c>
      <c r="I16" s="35">
        <f t="shared" si="0"/>
        <v>174.24</v>
      </c>
      <c r="J16" s="35"/>
      <c r="K16" s="13"/>
      <c r="M16" s="6"/>
      <c r="N16" s="6"/>
      <c r="O16" s="8"/>
      <c r="P16" s="9"/>
    </row>
    <row r="17" spans="2:16" x14ac:dyDescent="0.35">
      <c r="B17" s="14">
        <v>668331</v>
      </c>
      <c r="C17" s="14" t="s">
        <v>248</v>
      </c>
      <c r="D17" s="14" t="s">
        <v>117</v>
      </c>
      <c r="E17" s="14">
        <v>16</v>
      </c>
      <c r="F17" s="14" t="s">
        <v>0</v>
      </c>
      <c r="G17" s="14"/>
      <c r="H17" s="35">
        <v>9.1</v>
      </c>
      <c r="I17" s="35">
        <f t="shared" si="0"/>
        <v>145.6</v>
      </c>
      <c r="J17" s="35"/>
      <c r="K17" s="13"/>
      <c r="M17" s="6"/>
      <c r="N17" s="6"/>
      <c r="O17" s="8"/>
      <c r="P17" s="9"/>
    </row>
    <row r="18" spans="2:16" x14ac:dyDescent="0.35">
      <c r="B18" s="14">
        <v>668603</v>
      </c>
      <c r="C18" s="14" t="s">
        <v>249</v>
      </c>
      <c r="D18" s="14" t="s">
        <v>117</v>
      </c>
      <c r="E18" s="14">
        <v>16</v>
      </c>
      <c r="F18" s="14" t="s">
        <v>0</v>
      </c>
      <c r="G18" s="14"/>
      <c r="H18" s="35">
        <v>7.61</v>
      </c>
      <c r="I18" s="35">
        <f t="shared" si="0"/>
        <v>121.76</v>
      </c>
      <c r="J18" s="35"/>
      <c r="K18" s="13"/>
      <c r="M18" s="6"/>
      <c r="N18" s="6"/>
      <c r="O18" s="8"/>
      <c r="P18" s="9"/>
    </row>
    <row r="19" spans="2:16" x14ac:dyDescent="0.35">
      <c r="B19" s="14">
        <v>668609</v>
      </c>
      <c r="C19" s="14" t="s">
        <v>250</v>
      </c>
      <c r="D19" s="14" t="s">
        <v>117</v>
      </c>
      <c r="E19" s="14">
        <v>16</v>
      </c>
      <c r="F19" s="14" t="s">
        <v>0</v>
      </c>
      <c r="G19" s="14" t="s">
        <v>2</v>
      </c>
      <c r="H19" s="35">
        <v>9.51</v>
      </c>
      <c r="I19" s="35">
        <f t="shared" si="0"/>
        <v>152.16</v>
      </c>
      <c r="J19" s="35"/>
      <c r="K19" s="13"/>
      <c r="M19" s="6"/>
      <c r="N19" s="6"/>
      <c r="O19" s="8"/>
      <c r="P19" s="9"/>
    </row>
    <row r="20" spans="2:16" x14ac:dyDescent="0.35">
      <c r="B20" s="14">
        <v>668605</v>
      </c>
      <c r="C20" s="14" t="s">
        <v>251</v>
      </c>
      <c r="D20" s="14" t="s">
        <v>117</v>
      </c>
      <c r="E20" s="14">
        <v>32</v>
      </c>
      <c r="F20" s="14" t="s">
        <v>0</v>
      </c>
      <c r="G20" s="14" t="s">
        <v>2</v>
      </c>
      <c r="H20" s="35">
        <v>5.72</v>
      </c>
      <c r="I20" s="35">
        <f t="shared" si="0"/>
        <v>183.04</v>
      </c>
      <c r="J20" s="35"/>
      <c r="K20" s="13"/>
      <c r="M20" s="6"/>
      <c r="N20" s="6"/>
      <c r="O20" s="8"/>
      <c r="P20" s="9"/>
    </row>
    <row r="21" spans="2:16" s="3" customFormat="1" x14ac:dyDescent="0.35">
      <c r="B21" s="14">
        <v>668617</v>
      </c>
      <c r="C21" s="14" t="s">
        <v>252</v>
      </c>
      <c r="D21" s="14" t="s">
        <v>117</v>
      </c>
      <c r="E21" s="14">
        <v>32</v>
      </c>
      <c r="F21" s="14" t="s">
        <v>0</v>
      </c>
      <c r="G21" s="14" t="s">
        <v>2</v>
      </c>
      <c r="H21" s="35">
        <v>6.1</v>
      </c>
      <c r="I21" s="35">
        <f t="shared" si="0"/>
        <v>195.2</v>
      </c>
      <c r="J21" s="35"/>
      <c r="K21" s="13"/>
      <c r="L21" s="5"/>
      <c r="M21" s="10"/>
      <c r="N21" s="10"/>
      <c r="O21" s="11"/>
      <c r="P21" s="12"/>
    </row>
    <row r="22" spans="2:16" x14ac:dyDescent="0.35">
      <c r="B22" s="14">
        <v>668623</v>
      </c>
      <c r="C22" s="14" t="s">
        <v>253</v>
      </c>
      <c r="D22" s="14" t="s">
        <v>117</v>
      </c>
      <c r="E22" s="14">
        <v>16</v>
      </c>
      <c r="F22" s="14" t="s">
        <v>0</v>
      </c>
      <c r="G22" s="14" t="s">
        <v>1</v>
      </c>
      <c r="H22" s="35">
        <v>5.63</v>
      </c>
      <c r="I22" s="35">
        <f t="shared" si="0"/>
        <v>90.08</v>
      </c>
      <c r="J22" s="35"/>
      <c r="K22" s="13"/>
      <c r="M22" s="6"/>
      <c r="N22" s="6"/>
      <c r="O22" s="8"/>
      <c r="P22" s="9"/>
    </row>
    <row r="23" spans="2:16" x14ac:dyDescent="0.35">
      <c r="B23" s="14">
        <v>668631</v>
      </c>
      <c r="C23" s="14" t="s">
        <v>254</v>
      </c>
      <c r="D23" s="14" t="s">
        <v>117</v>
      </c>
      <c r="E23" s="14">
        <v>16</v>
      </c>
      <c r="F23" s="14" t="s">
        <v>0</v>
      </c>
      <c r="G23" s="14" t="s">
        <v>2</v>
      </c>
      <c r="H23" s="35">
        <v>7.04</v>
      </c>
      <c r="I23" s="35">
        <f t="shared" si="0"/>
        <v>112.64</v>
      </c>
      <c r="J23" s="35"/>
      <c r="K23" s="13"/>
      <c r="M23" s="6"/>
      <c r="N23" s="6"/>
      <c r="O23" s="8"/>
      <c r="P23" s="9"/>
    </row>
    <row r="24" spans="2:16" x14ac:dyDescent="0.35">
      <c r="B24" s="14">
        <v>668109</v>
      </c>
      <c r="C24" s="14" t="s">
        <v>255</v>
      </c>
      <c r="D24" s="14" t="s">
        <v>117</v>
      </c>
      <c r="E24" s="14">
        <v>21</v>
      </c>
      <c r="F24" s="14" t="s">
        <v>0</v>
      </c>
      <c r="G24" s="14" t="s">
        <v>2</v>
      </c>
      <c r="H24" s="35">
        <v>5.05</v>
      </c>
      <c r="I24" s="35">
        <f t="shared" si="0"/>
        <v>106.05</v>
      </c>
      <c r="J24" s="35"/>
      <c r="K24" s="13"/>
      <c r="M24" s="6"/>
      <c r="N24" s="6"/>
      <c r="O24" s="8"/>
      <c r="P24" s="9"/>
    </row>
    <row r="25" spans="2:16" x14ac:dyDescent="0.35">
      <c r="B25" s="14">
        <v>668627</v>
      </c>
      <c r="C25" s="14" t="s">
        <v>256</v>
      </c>
      <c r="D25" s="14" t="s">
        <v>117</v>
      </c>
      <c r="E25" s="14">
        <v>32</v>
      </c>
      <c r="F25" s="14" t="s">
        <v>0</v>
      </c>
      <c r="G25" s="14" t="s">
        <v>2</v>
      </c>
      <c r="H25" s="35">
        <v>4.21</v>
      </c>
      <c r="I25" s="35">
        <f t="shared" si="0"/>
        <v>134.72</v>
      </c>
      <c r="J25" s="35"/>
      <c r="K25" s="13"/>
      <c r="M25" s="6"/>
      <c r="N25" s="6"/>
      <c r="O25" s="8"/>
      <c r="P25" s="9"/>
    </row>
    <row r="26" spans="2:16" x14ac:dyDescent="0.35">
      <c r="B26" s="14">
        <v>668621</v>
      </c>
      <c r="C26" s="14" t="s">
        <v>257</v>
      </c>
      <c r="D26" s="14" t="s">
        <v>117</v>
      </c>
      <c r="E26" s="14">
        <v>16</v>
      </c>
      <c r="F26" s="14" t="s">
        <v>0</v>
      </c>
      <c r="G26" s="14"/>
      <c r="H26" s="35">
        <v>4.53</v>
      </c>
      <c r="I26" s="35">
        <f t="shared" si="0"/>
        <v>72.48</v>
      </c>
      <c r="J26" s="35"/>
      <c r="K26" s="13" t="s">
        <v>183</v>
      </c>
      <c r="M26" s="6"/>
      <c r="N26" s="6"/>
      <c r="O26" s="8"/>
      <c r="P26" s="9"/>
    </row>
    <row r="27" spans="2:16" x14ac:dyDescent="0.35">
      <c r="B27" s="14">
        <v>668633</v>
      </c>
      <c r="C27" s="14" t="s">
        <v>258</v>
      </c>
      <c r="D27" s="14" t="s">
        <v>117</v>
      </c>
      <c r="E27" s="14">
        <v>16</v>
      </c>
      <c r="F27" s="14" t="s">
        <v>0</v>
      </c>
      <c r="G27" s="14" t="s">
        <v>2</v>
      </c>
      <c r="H27" s="35">
        <v>5.65</v>
      </c>
      <c r="I27" s="35">
        <f t="shared" si="0"/>
        <v>90.4</v>
      </c>
      <c r="J27" s="35"/>
      <c r="K27" s="13" t="s">
        <v>183</v>
      </c>
      <c r="M27" s="6"/>
      <c r="N27" s="6"/>
      <c r="O27" s="8"/>
      <c r="P27" s="9"/>
    </row>
    <row r="28" spans="2:16" x14ac:dyDescent="0.35">
      <c r="B28" s="14">
        <v>668635</v>
      </c>
      <c r="C28" s="14" t="s">
        <v>259</v>
      </c>
      <c r="D28" s="14" t="s">
        <v>117</v>
      </c>
      <c r="E28" s="14">
        <v>32</v>
      </c>
      <c r="F28" s="14" t="s">
        <v>0</v>
      </c>
      <c r="G28" s="14" t="s">
        <v>2</v>
      </c>
      <c r="H28" s="35">
        <v>3.38</v>
      </c>
      <c r="I28" s="35">
        <f t="shared" ref="I28:I48" si="1">E28*H28</f>
        <v>108.16</v>
      </c>
      <c r="J28" s="35"/>
      <c r="K28" s="13" t="s">
        <v>183</v>
      </c>
      <c r="M28" s="6"/>
      <c r="N28" s="6"/>
      <c r="O28" s="8"/>
      <c r="P28" s="9"/>
    </row>
    <row r="29" spans="2:16" x14ac:dyDescent="0.35">
      <c r="B29" s="14">
        <v>668651</v>
      </c>
      <c r="C29" s="14" t="s">
        <v>260</v>
      </c>
      <c r="D29" s="14" t="s">
        <v>117</v>
      </c>
      <c r="E29" s="14">
        <v>16</v>
      </c>
      <c r="F29" s="14" t="s">
        <v>0</v>
      </c>
      <c r="G29" s="14"/>
      <c r="H29" s="35">
        <v>4.53</v>
      </c>
      <c r="I29" s="35">
        <f t="shared" si="1"/>
        <v>72.48</v>
      </c>
      <c r="J29" s="35"/>
      <c r="K29" s="13" t="s">
        <v>183</v>
      </c>
      <c r="M29" s="6"/>
      <c r="N29" s="6"/>
      <c r="O29" s="8"/>
      <c r="P29" s="9"/>
    </row>
    <row r="30" spans="2:16" x14ac:dyDescent="0.35">
      <c r="B30" s="14">
        <v>668653</v>
      </c>
      <c r="C30" s="14" t="s">
        <v>261</v>
      </c>
      <c r="D30" s="14" t="s">
        <v>117</v>
      </c>
      <c r="E30" s="14">
        <v>16</v>
      </c>
      <c r="F30" s="14" t="s">
        <v>0</v>
      </c>
      <c r="G30" s="14" t="s">
        <v>2</v>
      </c>
      <c r="H30" s="35">
        <v>5.65</v>
      </c>
      <c r="I30" s="35">
        <f t="shared" si="1"/>
        <v>90.4</v>
      </c>
      <c r="J30" s="35"/>
      <c r="K30" s="13" t="s">
        <v>183</v>
      </c>
      <c r="M30" s="6"/>
      <c r="N30" s="6"/>
      <c r="O30" s="8"/>
      <c r="P30" s="9"/>
    </row>
    <row r="31" spans="2:16" x14ac:dyDescent="0.35">
      <c r="B31" s="14">
        <v>668655</v>
      </c>
      <c r="C31" s="14" t="s">
        <v>262</v>
      </c>
      <c r="D31" s="14" t="s">
        <v>117</v>
      </c>
      <c r="E31" s="14">
        <v>32</v>
      </c>
      <c r="F31" s="14" t="s">
        <v>0</v>
      </c>
      <c r="G31" s="14" t="s">
        <v>2</v>
      </c>
      <c r="H31" s="35">
        <v>3.38</v>
      </c>
      <c r="I31" s="35">
        <f t="shared" si="1"/>
        <v>108.16</v>
      </c>
      <c r="J31" s="35"/>
      <c r="K31" s="13" t="s">
        <v>183</v>
      </c>
      <c r="M31" s="6"/>
      <c r="N31" s="6"/>
      <c r="O31" s="8"/>
      <c r="P31" s="9"/>
    </row>
    <row r="32" spans="2:16" x14ac:dyDescent="0.35">
      <c r="B32" s="14">
        <v>668831</v>
      </c>
      <c r="C32" s="14" t="s">
        <v>281</v>
      </c>
      <c r="D32" s="14" t="s">
        <v>117</v>
      </c>
      <c r="E32" s="14">
        <v>16</v>
      </c>
      <c r="F32" s="14" t="s">
        <v>0</v>
      </c>
      <c r="G32" s="14"/>
      <c r="H32" s="35">
        <f>ROUND((H26/H22)*H26,2)</f>
        <v>3.64</v>
      </c>
      <c r="I32" s="35">
        <f t="shared" si="1"/>
        <v>58.24</v>
      </c>
      <c r="J32" s="35"/>
      <c r="K32" s="13" t="s">
        <v>182</v>
      </c>
      <c r="M32" s="6"/>
      <c r="N32" s="6"/>
      <c r="O32" s="8"/>
      <c r="P32" s="9"/>
    </row>
    <row r="33" spans="2:16" x14ac:dyDescent="0.35">
      <c r="B33" s="14">
        <v>668858</v>
      </c>
      <c r="C33" s="14" t="s">
        <v>282</v>
      </c>
      <c r="D33" s="14" t="s">
        <v>117</v>
      </c>
      <c r="E33" s="14">
        <v>23</v>
      </c>
      <c r="F33" s="14" t="s">
        <v>0</v>
      </c>
      <c r="G33" s="14" t="s">
        <v>2</v>
      </c>
      <c r="H33" s="35">
        <v>3.28</v>
      </c>
      <c r="I33" s="35">
        <f t="shared" si="1"/>
        <v>75.44</v>
      </c>
      <c r="J33" s="35"/>
      <c r="K33" s="13" t="s">
        <v>182</v>
      </c>
      <c r="M33" s="6"/>
      <c r="N33" s="6"/>
      <c r="O33" s="8"/>
      <c r="P33" s="9"/>
    </row>
    <row r="34" spans="2:16" x14ac:dyDescent="0.35">
      <c r="B34" s="14">
        <v>668689</v>
      </c>
      <c r="C34" s="14" t="s">
        <v>263</v>
      </c>
      <c r="D34" s="14" t="s">
        <v>117</v>
      </c>
      <c r="E34" s="14">
        <v>10.7</v>
      </c>
      <c r="F34" s="14" t="s">
        <v>0</v>
      </c>
      <c r="G34" s="14"/>
      <c r="H34" s="35">
        <v>2.85</v>
      </c>
      <c r="I34" s="35">
        <f t="shared" ref="I34" si="2">E34*H34</f>
        <v>30.494999999999997</v>
      </c>
      <c r="J34" s="35"/>
      <c r="K34" s="13" t="s">
        <v>182</v>
      </c>
      <c r="M34" s="6"/>
      <c r="N34" s="6"/>
      <c r="O34" s="8"/>
      <c r="P34" s="9"/>
    </row>
    <row r="35" spans="2:16" s="3" customFormat="1" x14ac:dyDescent="0.35">
      <c r="B35" s="14">
        <v>668121</v>
      </c>
      <c r="C35" s="14" t="s">
        <v>264</v>
      </c>
      <c r="D35" s="14" t="s">
        <v>117</v>
      </c>
      <c r="E35" s="14">
        <v>16</v>
      </c>
      <c r="F35" s="14" t="s">
        <v>109</v>
      </c>
      <c r="G35" s="14"/>
      <c r="H35" s="35">
        <v>4.21</v>
      </c>
      <c r="I35" s="35">
        <f t="shared" si="1"/>
        <v>67.36</v>
      </c>
      <c r="J35" s="35"/>
      <c r="K35" s="13" t="s">
        <v>183</v>
      </c>
      <c r="L35" s="5"/>
      <c r="M35" s="6"/>
      <c r="N35" s="6"/>
      <c r="O35" s="8"/>
      <c r="P35" s="9"/>
    </row>
    <row r="36" spans="2:16" s="3" customFormat="1" x14ac:dyDescent="0.35">
      <c r="B36" s="14">
        <v>668123</v>
      </c>
      <c r="C36" s="14" t="s">
        <v>265</v>
      </c>
      <c r="D36" s="14" t="s">
        <v>117</v>
      </c>
      <c r="E36" s="14">
        <v>16</v>
      </c>
      <c r="F36" s="14" t="s">
        <v>109</v>
      </c>
      <c r="G36" s="14" t="s">
        <v>2</v>
      </c>
      <c r="H36" s="35">
        <v>5.25</v>
      </c>
      <c r="I36" s="35">
        <f t="shared" si="1"/>
        <v>84</v>
      </c>
      <c r="J36" s="35"/>
      <c r="K36" s="13" t="s">
        <v>183</v>
      </c>
      <c r="L36" s="5"/>
      <c r="M36" s="6"/>
      <c r="N36" s="6"/>
      <c r="O36" s="8"/>
      <c r="P36" s="9"/>
    </row>
    <row r="37" spans="2:16" s="3" customFormat="1" x14ac:dyDescent="0.35">
      <c r="B37" s="14">
        <v>668125</v>
      </c>
      <c r="C37" s="14" t="s">
        <v>266</v>
      </c>
      <c r="D37" s="14" t="s">
        <v>117</v>
      </c>
      <c r="E37" s="14">
        <v>32</v>
      </c>
      <c r="F37" s="14" t="s">
        <v>109</v>
      </c>
      <c r="G37" s="14" t="s">
        <v>2</v>
      </c>
      <c r="H37" s="35">
        <v>3.15</v>
      </c>
      <c r="I37" s="35">
        <f t="shared" si="1"/>
        <v>100.8</v>
      </c>
      <c r="J37" s="35"/>
      <c r="K37" s="13" t="s">
        <v>183</v>
      </c>
      <c r="L37" s="5"/>
      <c r="M37" s="6"/>
      <c r="N37" s="6"/>
      <c r="O37" s="8"/>
      <c r="P37" s="9"/>
    </row>
    <row r="38" spans="2:16" s="3" customFormat="1" x14ac:dyDescent="0.35">
      <c r="B38" s="14">
        <v>668204</v>
      </c>
      <c r="C38" s="14" t="s">
        <v>267</v>
      </c>
      <c r="D38" s="14" t="s">
        <v>117</v>
      </c>
      <c r="E38" s="14">
        <v>16</v>
      </c>
      <c r="F38" s="14" t="s">
        <v>109</v>
      </c>
      <c r="G38" s="14"/>
      <c r="H38" s="35">
        <v>3.38</v>
      </c>
      <c r="I38" s="35">
        <f t="shared" si="1"/>
        <v>54.08</v>
      </c>
      <c r="J38" s="35"/>
      <c r="K38" s="13"/>
      <c r="L38" s="5"/>
      <c r="M38" s="6"/>
      <c r="N38" s="6"/>
      <c r="O38" s="8"/>
      <c r="P38" s="9"/>
    </row>
    <row r="39" spans="2:16" x14ac:dyDescent="0.35">
      <c r="B39" s="14">
        <v>668207</v>
      </c>
      <c r="C39" s="14" t="s">
        <v>268</v>
      </c>
      <c r="D39" s="14" t="s">
        <v>117</v>
      </c>
      <c r="E39" s="14">
        <v>16</v>
      </c>
      <c r="F39" s="14" t="s">
        <v>109</v>
      </c>
      <c r="G39" s="14"/>
      <c r="H39" s="35">
        <v>3.55</v>
      </c>
      <c r="I39" s="35">
        <f t="shared" si="1"/>
        <v>56.8</v>
      </c>
      <c r="J39" s="35"/>
      <c r="K39" s="13"/>
      <c r="M39" s="6"/>
      <c r="N39" s="6"/>
      <c r="O39" s="8"/>
      <c r="P39" s="9"/>
    </row>
    <row r="40" spans="2:16" x14ac:dyDescent="0.35">
      <c r="B40" s="14">
        <v>668205</v>
      </c>
      <c r="C40" s="14" t="s">
        <v>269</v>
      </c>
      <c r="D40" s="14" t="s">
        <v>117</v>
      </c>
      <c r="E40" s="14">
        <v>32</v>
      </c>
      <c r="F40" s="14" t="s">
        <v>109</v>
      </c>
      <c r="G40" s="14" t="s">
        <v>2</v>
      </c>
      <c r="H40" s="35">
        <v>2.5299999999999998</v>
      </c>
      <c r="I40" s="35">
        <f t="shared" si="1"/>
        <v>80.959999999999994</v>
      </c>
      <c r="J40" s="35"/>
      <c r="K40" s="13"/>
      <c r="M40" s="6"/>
      <c r="N40" s="6"/>
      <c r="O40" s="8"/>
      <c r="P40" s="9"/>
    </row>
    <row r="41" spans="2:16" x14ac:dyDescent="0.35">
      <c r="B41" s="14">
        <v>668097</v>
      </c>
      <c r="C41" s="14" t="s">
        <v>270</v>
      </c>
      <c r="D41" s="14" t="s">
        <v>117</v>
      </c>
      <c r="E41" s="14">
        <v>23</v>
      </c>
      <c r="F41" s="14" t="s">
        <v>109</v>
      </c>
      <c r="G41" s="14" t="s">
        <v>2</v>
      </c>
      <c r="H41" s="35">
        <v>3.02</v>
      </c>
      <c r="I41" s="35">
        <f t="shared" si="1"/>
        <v>69.459999999999994</v>
      </c>
      <c r="J41" s="35"/>
      <c r="K41" s="13"/>
      <c r="M41" s="6"/>
      <c r="N41" s="6"/>
      <c r="O41" s="8"/>
      <c r="P41" s="9"/>
    </row>
    <row r="42" spans="2:16" x14ac:dyDescent="0.35">
      <c r="B42" s="14">
        <v>668225</v>
      </c>
      <c r="C42" s="14" t="s">
        <v>271</v>
      </c>
      <c r="D42" s="14" t="s">
        <v>117</v>
      </c>
      <c r="E42" s="14">
        <v>10.7</v>
      </c>
      <c r="F42" s="14" t="s">
        <v>109</v>
      </c>
      <c r="G42" s="14"/>
      <c r="H42" s="35">
        <v>3.95</v>
      </c>
      <c r="I42" s="35">
        <f t="shared" si="1"/>
        <v>42.265000000000001</v>
      </c>
      <c r="J42" s="35"/>
      <c r="K42" s="13"/>
      <c r="M42" s="6"/>
      <c r="N42" s="6"/>
      <c r="O42" s="8"/>
      <c r="P42" s="9"/>
    </row>
    <row r="43" spans="2:16" x14ac:dyDescent="0.35">
      <c r="B43" s="14">
        <v>668222</v>
      </c>
      <c r="C43" s="14" t="s">
        <v>272</v>
      </c>
      <c r="D43" s="14" t="s">
        <v>117</v>
      </c>
      <c r="E43" s="14">
        <v>10.7</v>
      </c>
      <c r="F43" s="14" t="s">
        <v>109</v>
      </c>
      <c r="G43" s="14"/>
      <c r="H43" s="35">
        <v>4.12</v>
      </c>
      <c r="I43" s="35">
        <f t="shared" si="1"/>
        <v>44.083999999999996</v>
      </c>
      <c r="J43" s="35"/>
      <c r="K43" s="13"/>
      <c r="M43" s="6"/>
      <c r="N43" s="6"/>
      <c r="O43" s="8"/>
      <c r="P43" s="9"/>
    </row>
    <row r="44" spans="2:16" x14ac:dyDescent="0.35">
      <c r="B44" s="14">
        <v>668227</v>
      </c>
      <c r="C44" s="14" t="s">
        <v>273</v>
      </c>
      <c r="D44" s="14" t="s">
        <v>117</v>
      </c>
      <c r="E44" s="14">
        <v>10.7</v>
      </c>
      <c r="F44" s="14" t="s">
        <v>109</v>
      </c>
      <c r="G44" s="14"/>
      <c r="H44" s="35">
        <v>4.22</v>
      </c>
      <c r="I44" s="35">
        <f t="shared" si="1"/>
        <v>45.153999999999996</v>
      </c>
      <c r="J44" s="35"/>
      <c r="K44" s="13"/>
      <c r="M44" s="6"/>
      <c r="N44" s="6"/>
      <c r="O44" s="8"/>
      <c r="P44" s="9"/>
    </row>
    <row r="45" spans="2:16" x14ac:dyDescent="0.35">
      <c r="B45" s="14">
        <v>668926</v>
      </c>
      <c r="C45" s="14" t="s">
        <v>274</v>
      </c>
      <c r="D45" s="14" t="s">
        <v>117</v>
      </c>
      <c r="E45" s="14">
        <v>8</v>
      </c>
      <c r="F45" s="14" t="s">
        <v>109</v>
      </c>
      <c r="G45" s="14"/>
      <c r="H45" s="35">
        <v>5.32</v>
      </c>
      <c r="I45" s="35">
        <f t="shared" si="1"/>
        <v>42.56</v>
      </c>
      <c r="J45" s="35"/>
      <c r="K45" s="13"/>
      <c r="M45" s="6"/>
      <c r="N45" s="6"/>
      <c r="O45" s="8"/>
      <c r="P45" s="9"/>
    </row>
    <row r="46" spans="2:16" x14ac:dyDescent="0.35">
      <c r="B46" s="14">
        <v>668301</v>
      </c>
      <c r="C46" s="14" t="s">
        <v>275</v>
      </c>
      <c r="D46" s="14" t="s">
        <v>117</v>
      </c>
      <c r="E46" s="14">
        <v>10.7</v>
      </c>
      <c r="F46" s="14" t="s">
        <v>109</v>
      </c>
      <c r="G46" s="14"/>
      <c r="H46" s="35">
        <v>3.86</v>
      </c>
      <c r="I46" s="35">
        <f t="shared" si="1"/>
        <v>41.301999999999992</v>
      </c>
      <c r="J46" s="35"/>
      <c r="K46" s="13"/>
      <c r="M46" s="6"/>
      <c r="N46" s="6"/>
      <c r="O46" s="8"/>
      <c r="P46" s="9"/>
    </row>
    <row r="47" spans="2:16" x14ac:dyDescent="0.35">
      <c r="B47" s="14">
        <v>668401</v>
      </c>
      <c r="C47" s="14" t="s">
        <v>276</v>
      </c>
      <c r="D47" s="14" t="s">
        <v>117</v>
      </c>
      <c r="E47" s="14">
        <v>8</v>
      </c>
      <c r="F47" s="14" t="s">
        <v>109</v>
      </c>
      <c r="G47" s="14"/>
      <c r="H47" s="35">
        <v>3.71</v>
      </c>
      <c r="I47" s="35">
        <f t="shared" si="1"/>
        <v>29.68</v>
      </c>
      <c r="J47" s="35"/>
      <c r="K47" s="13"/>
      <c r="M47" s="6"/>
      <c r="N47" s="6"/>
      <c r="O47" s="8"/>
      <c r="P47" s="9"/>
    </row>
    <row r="48" spans="2:16" x14ac:dyDescent="0.35">
      <c r="B48" s="14">
        <v>668411</v>
      </c>
      <c r="C48" s="14" t="s">
        <v>277</v>
      </c>
      <c r="D48" s="14" t="s">
        <v>117</v>
      </c>
      <c r="E48" s="14">
        <v>8</v>
      </c>
      <c r="F48" s="14" t="s">
        <v>109</v>
      </c>
      <c r="G48" s="14"/>
      <c r="H48" s="35">
        <v>3.17</v>
      </c>
      <c r="I48" s="35">
        <f t="shared" si="1"/>
        <v>25.36</v>
      </c>
      <c r="J48" s="35"/>
      <c r="K48" s="13"/>
      <c r="M48" s="6"/>
      <c r="N48" s="6"/>
      <c r="O48" s="8"/>
      <c r="P48" s="9"/>
    </row>
    <row r="49" spans="2:16" x14ac:dyDescent="0.35">
      <c r="B49" s="14">
        <v>668417</v>
      </c>
      <c r="C49" s="14" t="s">
        <v>278</v>
      </c>
      <c r="D49" s="14" t="s">
        <v>117</v>
      </c>
      <c r="E49" s="14">
        <v>8</v>
      </c>
      <c r="F49" s="14" t="s">
        <v>109</v>
      </c>
      <c r="G49" s="14"/>
      <c r="H49" s="35">
        <v>2.88</v>
      </c>
      <c r="I49" s="35">
        <f t="shared" ref="I49:I64" si="3">E49*H49</f>
        <v>23.04</v>
      </c>
      <c r="J49" s="35"/>
      <c r="K49" s="13"/>
      <c r="M49" s="6"/>
      <c r="N49" s="6"/>
      <c r="O49" s="8"/>
      <c r="P49" s="9"/>
    </row>
    <row r="50" spans="2:16" x14ac:dyDescent="0.35">
      <c r="B50" s="14">
        <v>668421</v>
      </c>
      <c r="C50" s="14" t="s">
        <v>279</v>
      </c>
      <c r="D50" s="14" t="s">
        <v>117</v>
      </c>
      <c r="E50" s="14">
        <v>8</v>
      </c>
      <c r="F50" s="14" t="s">
        <v>109</v>
      </c>
      <c r="G50" s="14"/>
      <c r="H50" s="35">
        <v>2.5299999999999998</v>
      </c>
      <c r="I50" s="35">
        <f t="shared" si="3"/>
        <v>20.239999999999998</v>
      </c>
      <c r="J50" s="35"/>
      <c r="K50" s="13"/>
      <c r="M50" s="6"/>
      <c r="N50" s="6"/>
      <c r="O50" s="8"/>
      <c r="P50" s="9"/>
    </row>
    <row r="51" spans="2:16" x14ac:dyDescent="0.35">
      <c r="B51" s="14">
        <v>66700201</v>
      </c>
      <c r="C51" s="14" t="s">
        <v>9</v>
      </c>
      <c r="D51" s="14" t="s">
        <v>117</v>
      </c>
      <c r="E51" s="14">
        <v>16</v>
      </c>
      <c r="F51" s="14" t="s">
        <v>110</v>
      </c>
      <c r="G51" s="14"/>
      <c r="H51" s="35">
        <v>2.69</v>
      </c>
      <c r="I51" s="35">
        <f t="shared" si="3"/>
        <v>43.04</v>
      </c>
      <c r="J51" s="35"/>
      <c r="K51" s="13" t="s">
        <v>183</v>
      </c>
      <c r="M51" s="6"/>
      <c r="N51" s="6"/>
      <c r="O51" s="8"/>
      <c r="P51" s="9"/>
    </row>
    <row r="52" spans="2:16" s="3" customFormat="1" x14ac:dyDescent="0.35">
      <c r="B52" s="14">
        <v>66700207</v>
      </c>
      <c r="C52" s="14" t="s">
        <v>10</v>
      </c>
      <c r="D52" s="14" t="s">
        <v>117</v>
      </c>
      <c r="E52" s="14">
        <v>16</v>
      </c>
      <c r="F52" s="14" t="s">
        <v>110</v>
      </c>
      <c r="G52" s="14"/>
      <c r="H52" s="35">
        <v>2.84</v>
      </c>
      <c r="I52" s="35">
        <f t="shared" si="3"/>
        <v>45.44</v>
      </c>
      <c r="J52" s="35"/>
      <c r="K52" s="13" t="s">
        <v>183</v>
      </c>
      <c r="L52" s="5"/>
      <c r="M52" s="10"/>
      <c r="N52" s="10"/>
      <c r="O52" s="11"/>
      <c r="P52" s="12"/>
    </row>
    <row r="53" spans="2:16" s="3" customFormat="1" x14ac:dyDescent="0.35">
      <c r="B53" s="14">
        <v>66700221</v>
      </c>
      <c r="C53" s="14" t="s">
        <v>11</v>
      </c>
      <c r="D53" s="14" t="s">
        <v>117</v>
      </c>
      <c r="E53" s="14">
        <v>10.7</v>
      </c>
      <c r="F53" s="14" t="s">
        <v>110</v>
      </c>
      <c r="G53" s="14"/>
      <c r="H53" s="35">
        <v>3.27</v>
      </c>
      <c r="I53" s="35">
        <f t="shared" si="3"/>
        <v>34.988999999999997</v>
      </c>
      <c r="J53" s="35"/>
      <c r="K53" s="13" t="s">
        <v>183</v>
      </c>
      <c r="L53" s="5"/>
      <c r="M53" s="10"/>
      <c r="N53" s="10"/>
      <c r="O53" s="11"/>
      <c r="P53" s="12"/>
    </row>
    <row r="54" spans="2:16" x14ac:dyDescent="0.35">
      <c r="B54" s="14">
        <v>66700227</v>
      </c>
      <c r="C54" s="14" t="s">
        <v>12</v>
      </c>
      <c r="D54" s="14" t="s">
        <v>117</v>
      </c>
      <c r="E54" s="14">
        <v>10.7</v>
      </c>
      <c r="F54" s="14" t="s">
        <v>110</v>
      </c>
      <c r="G54" s="14"/>
      <c r="H54" s="35">
        <v>3.42</v>
      </c>
      <c r="I54" s="35">
        <f t="shared" si="3"/>
        <v>36.593999999999994</v>
      </c>
      <c r="J54" s="35"/>
      <c r="K54" s="13" t="s">
        <v>183</v>
      </c>
      <c r="M54" s="6"/>
      <c r="N54" s="6"/>
      <c r="O54" s="8"/>
      <c r="P54" s="9"/>
    </row>
    <row r="55" spans="2:16" x14ac:dyDescent="0.35">
      <c r="B55" s="14">
        <v>66700401</v>
      </c>
      <c r="C55" s="14" t="s">
        <v>13</v>
      </c>
      <c r="D55" s="14" t="s">
        <v>117</v>
      </c>
      <c r="E55" s="14">
        <v>8</v>
      </c>
      <c r="F55" s="14" t="s">
        <v>110</v>
      </c>
      <c r="G55" s="14"/>
      <c r="H55" s="35">
        <v>2.86</v>
      </c>
      <c r="I55" s="35">
        <f t="shared" si="3"/>
        <v>22.88</v>
      </c>
      <c r="J55" s="35"/>
      <c r="K55" s="13" t="s">
        <v>183</v>
      </c>
      <c r="M55" s="6"/>
      <c r="N55" s="6"/>
      <c r="O55" s="8"/>
      <c r="P55" s="9"/>
    </row>
    <row r="56" spans="2:16" x14ac:dyDescent="0.35">
      <c r="B56" s="14">
        <v>66700411</v>
      </c>
      <c r="C56" s="14" t="s">
        <v>14</v>
      </c>
      <c r="D56" s="14" t="s">
        <v>117</v>
      </c>
      <c r="E56" s="14">
        <v>8</v>
      </c>
      <c r="F56" s="14" t="s">
        <v>111</v>
      </c>
      <c r="G56" s="14"/>
      <c r="H56" s="35">
        <v>2.5</v>
      </c>
      <c r="I56" s="35">
        <f t="shared" si="3"/>
        <v>20</v>
      </c>
      <c r="J56" s="35"/>
      <c r="K56" s="13" t="s">
        <v>183</v>
      </c>
      <c r="M56" s="6"/>
      <c r="N56" s="6"/>
      <c r="O56" s="8"/>
      <c r="P56" s="9"/>
    </row>
    <row r="57" spans="2:16" x14ac:dyDescent="0.35">
      <c r="B57" s="14">
        <v>62530035</v>
      </c>
      <c r="C57" s="14" t="s">
        <v>15</v>
      </c>
      <c r="D57" s="14" t="s">
        <v>117</v>
      </c>
      <c r="E57" s="14">
        <v>102</v>
      </c>
      <c r="F57" s="14" t="s">
        <v>110</v>
      </c>
      <c r="G57" s="14"/>
      <c r="H57" s="35">
        <v>0.99</v>
      </c>
      <c r="I57" s="35">
        <f t="shared" si="3"/>
        <v>100.98</v>
      </c>
      <c r="J57" s="35"/>
      <c r="K57" s="13"/>
      <c r="M57" s="6"/>
      <c r="N57" s="6"/>
      <c r="O57" s="8"/>
      <c r="P57" s="9"/>
    </row>
    <row r="58" spans="2:16" x14ac:dyDescent="0.35">
      <c r="B58" s="14">
        <v>52412005</v>
      </c>
      <c r="C58" s="14" t="s">
        <v>16</v>
      </c>
      <c r="D58" s="14" t="s">
        <v>117</v>
      </c>
      <c r="E58" s="14">
        <v>43.5</v>
      </c>
      <c r="F58" s="14" t="s">
        <v>110</v>
      </c>
      <c r="G58" s="14"/>
      <c r="H58" s="35">
        <v>1.33</v>
      </c>
      <c r="I58" s="35">
        <f t="shared" si="3"/>
        <v>57.855000000000004</v>
      </c>
      <c r="J58" s="35"/>
      <c r="K58" s="13" t="s">
        <v>105</v>
      </c>
      <c r="M58" s="6"/>
      <c r="N58" s="6"/>
      <c r="O58" s="8"/>
      <c r="P58" s="9"/>
    </row>
    <row r="59" spans="2:16" x14ac:dyDescent="0.35">
      <c r="B59" s="14">
        <v>66700245</v>
      </c>
      <c r="C59" s="14" t="s">
        <v>17</v>
      </c>
      <c r="D59" s="14" t="s">
        <v>117</v>
      </c>
      <c r="E59" s="14">
        <v>16</v>
      </c>
      <c r="F59" s="14" t="s">
        <v>112</v>
      </c>
      <c r="G59" s="14"/>
      <c r="H59" s="35">
        <v>6.12</v>
      </c>
      <c r="I59" s="35">
        <f t="shared" si="3"/>
        <v>97.92</v>
      </c>
      <c r="J59" s="35"/>
      <c r="K59" s="13"/>
      <c r="M59" s="6"/>
      <c r="N59" s="6"/>
      <c r="O59" s="8"/>
      <c r="P59" s="9"/>
    </row>
    <row r="60" spans="2:16" x14ac:dyDescent="0.35">
      <c r="B60" s="14">
        <v>668249</v>
      </c>
      <c r="C60" s="14" t="s">
        <v>235</v>
      </c>
      <c r="D60" s="14" t="s">
        <v>117</v>
      </c>
      <c r="E60" s="14">
        <v>16</v>
      </c>
      <c r="F60" s="14" t="s">
        <v>112</v>
      </c>
      <c r="G60" s="14"/>
      <c r="H60" s="35">
        <f>ROUND(H59*1.03,2)</f>
        <v>6.3</v>
      </c>
      <c r="I60" s="35">
        <f t="shared" si="3"/>
        <v>100.8</v>
      </c>
      <c r="J60" s="35"/>
      <c r="K60" s="13"/>
      <c r="M60" s="6"/>
      <c r="N60" s="6"/>
      <c r="O60" s="8"/>
      <c r="P60" s="9"/>
    </row>
    <row r="61" spans="2:16" x14ac:dyDescent="0.35">
      <c r="B61" s="14">
        <v>66700259</v>
      </c>
      <c r="C61" s="14" t="s">
        <v>18</v>
      </c>
      <c r="D61" s="14" t="s">
        <v>117</v>
      </c>
      <c r="E61" s="14">
        <v>16</v>
      </c>
      <c r="F61" s="14" t="s">
        <v>112</v>
      </c>
      <c r="G61" s="14"/>
      <c r="H61" s="35">
        <v>5.79</v>
      </c>
      <c r="I61" s="35">
        <f t="shared" si="3"/>
        <v>92.64</v>
      </c>
      <c r="J61" s="35"/>
      <c r="K61" s="13"/>
      <c r="M61" s="6"/>
      <c r="N61" s="6"/>
      <c r="O61" s="8"/>
      <c r="P61" s="9"/>
    </row>
    <row r="62" spans="2:16" x14ac:dyDescent="0.35">
      <c r="B62" s="14">
        <v>668263</v>
      </c>
      <c r="C62" s="14" t="s">
        <v>233</v>
      </c>
      <c r="D62" s="14" t="s">
        <v>117</v>
      </c>
      <c r="E62" s="14">
        <v>16</v>
      </c>
      <c r="F62" s="14" t="s">
        <v>112</v>
      </c>
      <c r="G62" s="14"/>
      <c r="H62" s="35">
        <f>ROUND(H61*1.03,2)</f>
        <v>5.96</v>
      </c>
      <c r="I62" s="35">
        <f t="shared" si="3"/>
        <v>95.36</v>
      </c>
      <c r="J62" s="35"/>
      <c r="K62" s="13" t="s">
        <v>182</v>
      </c>
      <c r="M62" s="6"/>
      <c r="N62" s="6"/>
      <c r="O62" s="8"/>
      <c r="P62" s="9"/>
    </row>
    <row r="63" spans="2:16" x14ac:dyDescent="0.35">
      <c r="B63" s="14">
        <v>66700230</v>
      </c>
      <c r="C63" s="14" t="s">
        <v>19</v>
      </c>
      <c r="D63" s="14" t="s">
        <v>117</v>
      </c>
      <c r="E63" s="14">
        <v>12.1</v>
      </c>
      <c r="F63" s="14" t="s">
        <v>112</v>
      </c>
      <c r="G63" s="14"/>
      <c r="H63" s="35">
        <v>6.18</v>
      </c>
      <c r="I63" s="35">
        <f t="shared" si="3"/>
        <v>74.777999999999992</v>
      </c>
      <c r="J63" s="35"/>
      <c r="K63" s="13"/>
      <c r="M63" s="6"/>
      <c r="N63" s="6"/>
      <c r="O63" s="8"/>
      <c r="P63" s="9"/>
    </row>
    <row r="64" spans="2:16" s="3" customFormat="1" x14ac:dyDescent="0.35">
      <c r="B64" s="14">
        <v>668247</v>
      </c>
      <c r="C64" s="14" t="s">
        <v>234</v>
      </c>
      <c r="D64" s="14" t="s">
        <v>117</v>
      </c>
      <c r="E64" s="14">
        <v>12.1</v>
      </c>
      <c r="F64" s="14" t="s">
        <v>112</v>
      </c>
      <c r="G64" s="14"/>
      <c r="H64" s="35">
        <f>ROUND(H63*1.03,2)</f>
        <v>6.37</v>
      </c>
      <c r="I64" s="35">
        <f t="shared" si="3"/>
        <v>77.076999999999998</v>
      </c>
      <c r="J64" s="35"/>
      <c r="K64" s="13"/>
      <c r="L64" s="5"/>
      <c r="M64" s="10"/>
      <c r="N64" s="10"/>
      <c r="O64" s="11"/>
      <c r="P64" s="12"/>
    </row>
    <row r="65" spans="2:16" x14ac:dyDescent="0.35">
      <c r="B65" s="14">
        <v>66777281</v>
      </c>
      <c r="C65" s="14" t="s">
        <v>20</v>
      </c>
      <c r="D65" s="14" t="s">
        <v>117</v>
      </c>
      <c r="E65" s="14">
        <v>11</v>
      </c>
      <c r="F65" s="14" t="s">
        <v>112</v>
      </c>
      <c r="G65" s="14"/>
      <c r="H65" s="35">
        <v>5.36</v>
      </c>
      <c r="I65" s="35">
        <f t="shared" ref="I65:I69" si="4">E65*H65</f>
        <v>58.96</v>
      </c>
      <c r="J65" s="35"/>
      <c r="K65" s="13"/>
      <c r="M65" s="6"/>
      <c r="N65" s="6"/>
      <c r="O65" s="8"/>
      <c r="P65" s="9"/>
    </row>
    <row r="66" spans="2:16" x14ac:dyDescent="0.35">
      <c r="B66" s="14">
        <v>668389</v>
      </c>
      <c r="C66" s="14" t="s">
        <v>232</v>
      </c>
      <c r="D66" s="14" t="s">
        <v>117</v>
      </c>
      <c r="E66" s="14">
        <v>11</v>
      </c>
      <c r="F66" s="14" t="s">
        <v>112</v>
      </c>
      <c r="G66" s="14"/>
      <c r="H66" s="35">
        <f>ROUND(H65*1.03,2)</f>
        <v>5.52</v>
      </c>
      <c r="I66" s="35">
        <f t="shared" si="4"/>
        <v>60.72</v>
      </c>
      <c r="J66" s="35"/>
      <c r="K66" s="13" t="s">
        <v>182</v>
      </c>
      <c r="M66" s="6"/>
      <c r="N66" s="6"/>
      <c r="O66" s="8"/>
      <c r="P66" s="9"/>
    </row>
    <row r="67" spans="2:16" x14ac:dyDescent="0.35">
      <c r="B67" s="14">
        <v>66771211</v>
      </c>
      <c r="C67" s="14" t="s">
        <v>21</v>
      </c>
      <c r="D67" s="14" t="s">
        <v>117</v>
      </c>
      <c r="E67" s="14">
        <v>8</v>
      </c>
      <c r="F67" s="14" t="s">
        <v>112</v>
      </c>
      <c r="G67" s="14"/>
      <c r="H67" s="35">
        <v>4.05</v>
      </c>
      <c r="I67" s="35">
        <f t="shared" si="4"/>
        <v>32.4</v>
      </c>
      <c r="J67" s="35"/>
      <c r="K67" s="13" t="s">
        <v>183</v>
      </c>
      <c r="M67" s="6"/>
      <c r="N67" s="6"/>
      <c r="O67" s="8"/>
      <c r="P67" s="9"/>
    </row>
    <row r="68" spans="2:16" x14ac:dyDescent="0.35">
      <c r="B68" s="14">
        <v>66700399</v>
      </c>
      <c r="C68" s="14" t="s">
        <v>22</v>
      </c>
      <c r="D68" s="14" t="s">
        <v>117</v>
      </c>
      <c r="E68" s="14">
        <v>10.7</v>
      </c>
      <c r="F68" s="14" t="s">
        <v>112</v>
      </c>
      <c r="G68" s="14"/>
      <c r="H68" s="35">
        <v>2.94</v>
      </c>
      <c r="I68" s="35">
        <f t="shared" si="4"/>
        <v>31.457999999999998</v>
      </c>
      <c r="J68" s="35"/>
      <c r="K68" s="13" t="s">
        <v>182</v>
      </c>
      <c r="M68" s="6"/>
      <c r="N68" s="6"/>
      <c r="O68" s="8"/>
      <c r="P68" s="9"/>
    </row>
    <row r="69" spans="2:16" x14ac:dyDescent="0.35">
      <c r="B69" s="14">
        <v>668399</v>
      </c>
      <c r="C69" s="14" t="s">
        <v>231</v>
      </c>
      <c r="D69" s="14" t="s">
        <v>117</v>
      </c>
      <c r="E69" s="14">
        <v>10.7</v>
      </c>
      <c r="F69" s="14" t="s">
        <v>112</v>
      </c>
      <c r="G69" s="14"/>
      <c r="H69" s="35">
        <f>H68*1.03</f>
        <v>3.0282</v>
      </c>
      <c r="I69" s="35">
        <f t="shared" si="4"/>
        <v>32.401739999999997</v>
      </c>
      <c r="J69" s="35"/>
      <c r="K69" s="13" t="s">
        <v>182</v>
      </c>
      <c r="M69" s="6"/>
      <c r="N69" s="6"/>
      <c r="O69" s="8"/>
      <c r="P69" s="9"/>
    </row>
    <row r="70" spans="2:16" x14ac:dyDescent="0.35">
      <c r="B70" s="14">
        <v>665807</v>
      </c>
      <c r="C70" s="14" t="s">
        <v>23</v>
      </c>
      <c r="D70" s="14" t="s">
        <v>117</v>
      </c>
      <c r="E70" s="14"/>
      <c r="F70" s="14" t="s">
        <v>106</v>
      </c>
      <c r="G70" s="14"/>
      <c r="H70" s="35">
        <v>12.38</v>
      </c>
      <c r="I70" s="34"/>
      <c r="J70" s="35"/>
      <c r="K70" s="13" t="s">
        <v>1</v>
      </c>
      <c r="M70" s="6"/>
      <c r="N70" s="6"/>
      <c r="O70" s="8"/>
      <c r="P70" s="9"/>
    </row>
    <row r="71" spans="2:16" x14ac:dyDescent="0.35">
      <c r="B71" s="14">
        <v>665808</v>
      </c>
      <c r="C71" s="14" t="s">
        <v>24</v>
      </c>
      <c r="D71" s="14" t="s">
        <v>117</v>
      </c>
      <c r="E71" s="14"/>
      <c r="F71" s="14" t="s">
        <v>106</v>
      </c>
      <c r="G71" s="14"/>
      <c r="H71" s="35">
        <v>18.45</v>
      </c>
      <c r="I71" s="34"/>
      <c r="J71" s="35"/>
      <c r="K71" s="13" t="s">
        <v>1</v>
      </c>
      <c r="M71" s="6"/>
      <c r="N71" s="6"/>
      <c r="O71" s="8"/>
      <c r="P71" s="9"/>
    </row>
    <row r="72" spans="2:16" x14ac:dyDescent="0.35">
      <c r="B72" s="14">
        <v>665809</v>
      </c>
      <c r="C72" s="14" t="s">
        <v>25</v>
      </c>
      <c r="D72" s="14" t="s">
        <v>117</v>
      </c>
      <c r="E72" s="14"/>
      <c r="F72" s="14" t="s">
        <v>106</v>
      </c>
      <c r="G72" s="14"/>
      <c r="H72" s="35">
        <v>10.68</v>
      </c>
      <c r="I72" s="34"/>
      <c r="J72" s="35"/>
      <c r="K72" s="13"/>
      <c r="M72" s="6"/>
      <c r="N72" s="6"/>
      <c r="O72" s="8"/>
      <c r="P72" s="9"/>
    </row>
    <row r="73" spans="2:16" x14ac:dyDescent="0.35">
      <c r="B73" s="14">
        <v>665804</v>
      </c>
      <c r="C73" s="14" t="s">
        <v>26</v>
      </c>
      <c r="D73" s="14" t="s">
        <v>117</v>
      </c>
      <c r="E73" s="14"/>
      <c r="F73" s="14" t="s">
        <v>106</v>
      </c>
      <c r="G73" s="14"/>
      <c r="H73" s="35">
        <v>8.3000000000000007</v>
      </c>
      <c r="I73" s="34"/>
      <c r="J73" s="35"/>
      <c r="K73" s="13" t="s">
        <v>1</v>
      </c>
      <c r="M73" s="6"/>
      <c r="N73" s="6"/>
      <c r="O73" s="8"/>
      <c r="P73" s="9"/>
    </row>
    <row r="74" spans="2:16" x14ac:dyDescent="0.35">
      <c r="B74" s="14">
        <v>665819</v>
      </c>
      <c r="C74" s="14" t="s">
        <v>27</v>
      </c>
      <c r="D74" s="14" t="s">
        <v>117</v>
      </c>
      <c r="E74" s="14"/>
      <c r="F74" s="14" t="s">
        <v>106</v>
      </c>
      <c r="G74" s="14"/>
      <c r="H74" s="35">
        <v>17.46</v>
      </c>
      <c r="I74" s="34"/>
      <c r="J74" s="35"/>
      <c r="K74" s="13" t="s">
        <v>1</v>
      </c>
      <c r="M74" s="6"/>
      <c r="N74" s="6"/>
      <c r="O74" s="8"/>
      <c r="P74" s="9"/>
    </row>
    <row r="75" spans="2:16" x14ac:dyDescent="0.35">
      <c r="B75" s="14">
        <v>665820</v>
      </c>
      <c r="C75" s="14" t="s">
        <v>28</v>
      </c>
      <c r="D75" s="14" t="s">
        <v>117</v>
      </c>
      <c r="E75" s="14"/>
      <c r="F75" s="14" t="s">
        <v>106</v>
      </c>
      <c r="G75" s="14"/>
      <c r="H75" s="35">
        <v>17.46</v>
      </c>
      <c r="I75" s="34"/>
      <c r="J75" s="35"/>
      <c r="K75" s="13" t="s">
        <v>1</v>
      </c>
      <c r="M75" s="6"/>
      <c r="N75" s="6"/>
      <c r="O75" s="8"/>
      <c r="P75" s="9"/>
    </row>
    <row r="76" spans="2:16" x14ac:dyDescent="0.35">
      <c r="B76" s="14">
        <v>15490113</v>
      </c>
      <c r="C76" s="14" t="s">
        <v>27</v>
      </c>
      <c r="D76" s="14" t="s">
        <v>117</v>
      </c>
      <c r="E76" s="14"/>
      <c r="F76" s="14" t="s">
        <v>106</v>
      </c>
      <c r="G76" s="14"/>
      <c r="H76" s="35">
        <v>7.5</v>
      </c>
      <c r="I76" s="34"/>
      <c r="J76" s="35"/>
      <c r="K76" s="13" t="s">
        <v>280</v>
      </c>
      <c r="M76" s="6"/>
      <c r="N76" s="6"/>
      <c r="O76" s="8"/>
      <c r="P76" s="9"/>
    </row>
    <row r="77" spans="2:16" x14ac:dyDescent="0.35">
      <c r="B77" s="14">
        <v>15490234</v>
      </c>
      <c r="C77" s="14" t="s">
        <v>28</v>
      </c>
      <c r="D77" s="14" t="s">
        <v>117</v>
      </c>
      <c r="E77" s="14"/>
      <c r="F77" s="14" t="s">
        <v>106</v>
      </c>
      <c r="G77" s="14"/>
      <c r="H77" s="35">
        <v>7.5</v>
      </c>
      <c r="I77" s="34"/>
      <c r="J77" s="35"/>
      <c r="K77" s="13" t="s">
        <v>280</v>
      </c>
      <c r="M77" s="6"/>
      <c r="N77" s="6"/>
      <c r="O77" s="8"/>
      <c r="P77" s="9"/>
    </row>
    <row r="78" spans="2:16" x14ac:dyDescent="0.35">
      <c r="B78" s="14">
        <v>665805</v>
      </c>
      <c r="C78" s="14" t="s">
        <v>25</v>
      </c>
      <c r="D78" s="14" t="s">
        <v>117</v>
      </c>
      <c r="E78" s="14"/>
      <c r="F78" s="14" t="s">
        <v>106</v>
      </c>
      <c r="G78" s="14"/>
      <c r="H78" s="35">
        <v>7.5</v>
      </c>
      <c r="I78" s="34"/>
      <c r="J78" s="35"/>
      <c r="K78" s="13" t="s">
        <v>280</v>
      </c>
      <c r="M78" s="6"/>
      <c r="N78" s="6"/>
      <c r="O78" s="8"/>
      <c r="P78" s="9"/>
    </row>
    <row r="79" spans="2:16" s="3" customFormat="1" x14ac:dyDescent="0.35">
      <c r="B79" s="14">
        <v>665711</v>
      </c>
      <c r="C79" s="14" t="s">
        <v>29</v>
      </c>
      <c r="D79" s="14" t="s">
        <v>117</v>
      </c>
      <c r="E79" s="14"/>
      <c r="F79" s="14" t="s">
        <v>106</v>
      </c>
      <c r="G79" s="14"/>
      <c r="H79" s="35">
        <v>346.14</v>
      </c>
      <c r="I79" s="34"/>
      <c r="J79" s="35"/>
      <c r="K79" s="13"/>
      <c r="L79" s="5"/>
      <c r="M79" s="10"/>
      <c r="N79" s="10"/>
      <c r="O79" s="11"/>
      <c r="P79" s="12"/>
    </row>
    <row r="80" spans="2:16" s="3" customFormat="1" x14ac:dyDescent="0.35">
      <c r="B80" s="14">
        <v>665712</v>
      </c>
      <c r="C80" s="14" t="s">
        <v>30</v>
      </c>
      <c r="D80" s="14" t="s">
        <v>117</v>
      </c>
      <c r="E80" s="14"/>
      <c r="F80" s="14" t="s">
        <v>106</v>
      </c>
      <c r="G80" s="14"/>
      <c r="H80" s="35">
        <v>406.02</v>
      </c>
      <c r="I80" s="34"/>
      <c r="J80" s="35"/>
      <c r="K80" s="13"/>
      <c r="L80" s="5"/>
      <c r="M80" s="10"/>
      <c r="N80" s="10"/>
      <c r="O80" s="11"/>
      <c r="P80" s="12"/>
    </row>
    <row r="81" spans="2:16" s="3" customFormat="1" x14ac:dyDescent="0.35">
      <c r="B81" s="14">
        <v>665726</v>
      </c>
      <c r="C81" s="14" t="s">
        <v>31</v>
      </c>
      <c r="D81" s="14" t="s">
        <v>117</v>
      </c>
      <c r="E81" s="14"/>
      <c r="F81" s="14" t="s">
        <v>106</v>
      </c>
      <c r="G81" s="14"/>
      <c r="H81" s="35">
        <v>19.100000000000001</v>
      </c>
      <c r="I81" s="34"/>
      <c r="J81" s="35"/>
      <c r="K81" s="13"/>
      <c r="L81" s="5"/>
      <c r="M81" s="10"/>
      <c r="N81" s="10"/>
      <c r="O81" s="11"/>
      <c r="P81" s="12"/>
    </row>
    <row r="82" spans="2:16" s="3" customFormat="1" x14ac:dyDescent="0.35">
      <c r="B82" s="14">
        <v>15490610</v>
      </c>
      <c r="C82" s="14" t="s">
        <v>32</v>
      </c>
      <c r="D82" s="14" t="s">
        <v>117</v>
      </c>
      <c r="E82" s="14"/>
      <c r="F82" s="14" t="s">
        <v>106</v>
      </c>
      <c r="G82" s="14"/>
      <c r="H82" s="35">
        <v>47.44</v>
      </c>
      <c r="I82" s="34"/>
      <c r="J82" s="35"/>
      <c r="K82" s="13"/>
      <c r="L82" s="5"/>
      <c r="M82" s="10"/>
      <c r="N82" s="10"/>
      <c r="O82" s="11"/>
      <c r="P82" s="12"/>
    </row>
    <row r="83" spans="2:16" s="3" customFormat="1" x14ac:dyDescent="0.35">
      <c r="B83" s="14">
        <v>64006220</v>
      </c>
      <c r="C83" s="14" t="s">
        <v>33</v>
      </c>
      <c r="D83" s="14" t="s">
        <v>117</v>
      </c>
      <c r="E83" s="14"/>
      <c r="F83" s="14" t="s">
        <v>106</v>
      </c>
      <c r="G83" s="14"/>
      <c r="H83" s="35">
        <v>56.7</v>
      </c>
      <c r="I83" s="34"/>
      <c r="J83" s="35"/>
      <c r="K83" s="13"/>
      <c r="L83" s="5"/>
      <c r="M83" s="10"/>
      <c r="N83" s="10"/>
      <c r="O83" s="11"/>
      <c r="P83" s="12"/>
    </row>
    <row r="84" spans="2:16" s="3" customFormat="1" x14ac:dyDescent="0.35">
      <c r="B84" s="14">
        <v>665703</v>
      </c>
      <c r="C84" s="14" t="s">
        <v>119</v>
      </c>
      <c r="D84" s="14" t="s">
        <v>117</v>
      </c>
      <c r="E84" s="14"/>
      <c r="F84" s="14" t="s">
        <v>106</v>
      </c>
      <c r="G84" s="14"/>
      <c r="H84" s="35">
        <v>5.13</v>
      </c>
      <c r="I84" s="34"/>
      <c r="J84" s="35"/>
      <c r="K84" s="13"/>
      <c r="L84" s="5"/>
      <c r="M84" s="10"/>
      <c r="N84" s="10"/>
      <c r="O84" s="11"/>
      <c r="P84" s="12"/>
    </row>
    <row r="85" spans="2:16" s="3" customFormat="1" x14ac:dyDescent="0.35">
      <c r="B85" s="14">
        <v>15490406</v>
      </c>
      <c r="C85" s="14" t="s">
        <v>34</v>
      </c>
      <c r="D85" s="14" t="s">
        <v>117</v>
      </c>
      <c r="E85" s="14"/>
      <c r="F85" s="14" t="s">
        <v>106</v>
      </c>
      <c r="G85" s="14"/>
      <c r="H85" s="35">
        <v>18.45</v>
      </c>
      <c r="I85" s="34"/>
      <c r="J85" s="35"/>
      <c r="K85" s="13"/>
      <c r="L85" s="5"/>
      <c r="M85" s="10"/>
      <c r="N85" s="10"/>
      <c r="O85" s="11"/>
      <c r="P85" s="12"/>
    </row>
    <row r="86" spans="2:16" s="3" customFormat="1" x14ac:dyDescent="0.35">
      <c r="B86" s="14">
        <v>665705</v>
      </c>
      <c r="C86" s="14" t="s">
        <v>35</v>
      </c>
      <c r="D86" s="14" t="s">
        <v>117</v>
      </c>
      <c r="E86" s="14"/>
      <c r="F86" s="14" t="s">
        <v>106</v>
      </c>
      <c r="G86" s="14"/>
      <c r="H86" s="35">
        <v>0.97</v>
      </c>
      <c r="I86" s="34"/>
      <c r="J86" s="35"/>
      <c r="K86" s="13"/>
      <c r="L86" s="5"/>
      <c r="M86" s="10"/>
      <c r="N86" s="10"/>
      <c r="O86" s="11"/>
      <c r="P86" s="12"/>
    </row>
    <row r="87" spans="2:16" x14ac:dyDescent="0.35">
      <c r="B87" s="14">
        <v>665733</v>
      </c>
      <c r="C87" s="14" t="s">
        <v>36</v>
      </c>
      <c r="D87" s="14" t="s">
        <v>117</v>
      </c>
      <c r="E87" s="14"/>
      <c r="F87" s="14" t="s">
        <v>106</v>
      </c>
      <c r="G87" s="14"/>
      <c r="H87" s="35">
        <v>182.27</v>
      </c>
      <c r="I87" s="34"/>
      <c r="J87" s="35"/>
      <c r="K87" s="13"/>
      <c r="M87" s="6"/>
      <c r="N87" s="6"/>
      <c r="O87" s="8"/>
      <c r="P87" s="9"/>
    </row>
    <row r="88" spans="2:16" x14ac:dyDescent="0.35">
      <c r="B88" s="14">
        <v>62547210</v>
      </c>
      <c r="C88" s="14" t="s">
        <v>120</v>
      </c>
      <c r="D88" s="14" t="s">
        <v>117</v>
      </c>
      <c r="E88" s="14"/>
      <c r="F88" s="14" t="s">
        <v>113</v>
      </c>
      <c r="G88" s="14"/>
      <c r="H88" s="35">
        <v>13.1</v>
      </c>
      <c r="I88" s="34"/>
      <c r="J88" s="35"/>
      <c r="K88" s="13"/>
      <c r="M88" s="6"/>
      <c r="N88" s="6"/>
      <c r="O88" s="8"/>
      <c r="P88" s="9"/>
    </row>
    <row r="89" spans="2:16" x14ac:dyDescent="0.35">
      <c r="B89" s="14">
        <v>62547212</v>
      </c>
      <c r="C89" s="14" t="s">
        <v>121</v>
      </c>
      <c r="D89" s="14" t="s">
        <v>117</v>
      </c>
      <c r="E89" s="14"/>
      <c r="F89" s="14" t="s">
        <v>113</v>
      </c>
      <c r="G89" s="14"/>
      <c r="H89" s="35">
        <v>16.38</v>
      </c>
      <c r="I89" s="34"/>
      <c r="J89" s="35"/>
      <c r="K89" s="13"/>
      <c r="M89" s="6"/>
      <c r="N89" s="6"/>
      <c r="O89" s="8"/>
      <c r="P89" s="9"/>
    </row>
    <row r="90" spans="2:16" x14ac:dyDescent="0.35">
      <c r="B90" s="14">
        <v>62547215</v>
      </c>
      <c r="C90" s="14" t="s">
        <v>122</v>
      </c>
      <c r="D90" s="14" t="s">
        <v>117</v>
      </c>
      <c r="E90" s="14"/>
      <c r="F90" s="14" t="s">
        <v>113</v>
      </c>
      <c r="G90" s="14"/>
      <c r="H90" s="35">
        <v>19.670000000000002</v>
      </c>
      <c r="I90" s="34"/>
      <c r="J90" s="35"/>
      <c r="K90" s="13"/>
      <c r="M90" s="6"/>
      <c r="N90" s="6"/>
      <c r="O90" s="8"/>
      <c r="P90" s="9"/>
    </row>
    <row r="91" spans="2:16" x14ac:dyDescent="0.35">
      <c r="B91" s="14">
        <v>62547217</v>
      </c>
      <c r="C91" s="14" t="s">
        <v>123</v>
      </c>
      <c r="D91" s="14" t="s">
        <v>117</v>
      </c>
      <c r="E91" s="14"/>
      <c r="F91" s="14" t="s">
        <v>113</v>
      </c>
      <c r="G91" s="14"/>
      <c r="H91" s="35">
        <v>22.94</v>
      </c>
      <c r="I91" s="34"/>
      <c r="J91" s="35"/>
      <c r="K91" s="13"/>
      <c r="M91" s="6"/>
      <c r="N91" s="6"/>
      <c r="O91" s="8"/>
      <c r="P91" s="9"/>
    </row>
    <row r="92" spans="2:16" x14ac:dyDescent="0.35">
      <c r="B92" s="14">
        <v>62547220</v>
      </c>
      <c r="C92" s="14" t="s">
        <v>124</v>
      </c>
      <c r="D92" s="14" t="s">
        <v>117</v>
      </c>
      <c r="E92" s="14"/>
      <c r="F92" s="14" t="s">
        <v>113</v>
      </c>
      <c r="G92" s="14"/>
      <c r="H92" s="35">
        <v>26.22</v>
      </c>
      <c r="I92" s="34"/>
      <c r="J92" s="35"/>
      <c r="K92" s="13"/>
      <c r="M92" s="6"/>
      <c r="N92" s="6"/>
      <c r="O92" s="8"/>
      <c r="P92" s="9"/>
    </row>
    <row r="93" spans="2:16" x14ac:dyDescent="0.35">
      <c r="B93" s="14">
        <v>62547222</v>
      </c>
      <c r="C93" s="14" t="s">
        <v>125</v>
      </c>
      <c r="D93" s="14" t="s">
        <v>117</v>
      </c>
      <c r="E93" s="14"/>
      <c r="F93" s="14" t="s">
        <v>113</v>
      </c>
      <c r="G93" s="14"/>
      <c r="H93" s="35">
        <v>29.48</v>
      </c>
      <c r="I93" s="34"/>
      <c r="J93" s="35"/>
      <c r="K93" s="13"/>
      <c r="M93" s="6"/>
      <c r="N93" s="6"/>
      <c r="O93" s="8"/>
      <c r="P93" s="9"/>
    </row>
    <row r="94" spans="2:16" x14ac:dyDescent="0.35">
      <c r="B94" s="14">
        <v>62547225</v>
      </c>
      <c r="C94" s="14" t="s">
        <v>126</v>
      </c>
      <c r="D94" s="14" t="s">
        <v>117</v>
      </c>
      <c r="E94" s="14"/>
      <c r="F94" s="14" t="s">
        <v>113</v>
      </c>
      <c r="G94" s="14"/>
      <c r="H94" s="35">
        <v>32.76</v>
      </c>
      <c r="I94" s="34"/>
      <c r="J94" s="35"/>
      <c r="K94" s="13"/>
      <c r="M94" s="6"/>
      <c r="N94" s="6"/>
      <c r="O94" s="8"/>
      <c r="P94" s="9"/>
    </row>
    <row r="95" spans="2:16" x14ac:dyDescent="0.35">
      <c r="B95" s="14">
        <v>62547227</v>
      </c>
      <c r="C95" s="14" t="s">
        <v>127</v>
      </c>
      <c r="D95" s="14" t="s">
        <v>117</v>
      </c>
      <c r="E95" s="14"/>
      <c r="F95" s="14" t="s">
        <v>113</v>
      </c>
      <c r="G95" s="14"/>
      <c r="H95" s="35">
        <v>36.04</v>
      </c>
      <c r="I95" s="34"/>
      <c r="J95" s="35"/>
      <c r="K95" s="13"/>
      <c r="M95" s="6"/>
      <c r="N95" s="6"/>
      <c r="O95" s="8"/>
      <c r="P95" s="9"/>
    </row>
    <row r="96" spans="2:16" x14ac:dyDescent="0.35">
      <c r="B96" s="14">
        <v>62547230</v>
      </c>
      <c r="C96" s="14" t="s">
        <v>128</v>
      </c>
      <c r="D96" s="14" t="s">
        <v>117</v>
      </c>
      <c r="E96" s="14"/>
      <c r="F96" s="14" t="s">
        <v>113</v>
      </c>
      <c r="G96" s="14"/>
      <c r="H96" s="35">
        <v>40.18</v>
      </c>
      <c r="I96" s="34"/>
      <c r="J96" s="35"/>
      <c r="K96" s="13"/>
      <c r="M96" s="6"/>
      <c r="N96" s="6"/>
      <c r="O96" s="8"/>
      <c r="P96" s="9"/>
    </row>
    <row r="97" spans="2:16" x14ac:dyDescent="0.35">
      <c r="B97" s="14">
        <v>62547510</v>
      </c>
      <c r="C97" s="14" t="s">
        <v>148</v>
      </c>
      <c r="D97" s="14" t="s">
        <v>117</v>
      </c>
      <c r="E97" s="14"/>
      <c r="F97" s="14" t="s">
        <v>113</v>
      </c>
      <c r="G97" s="14"/>
      <c r="H97" s="35">
        <v>16.43</v>
      </c>
      <c r="I97" s="34"/>
      <c r="J97" s="35"/>
      <c r="K97" s="13"/>
      <c r="M97" s="6"/>
      <c r="N97" s="6"/>
      <c r="O97" s="8"/>
      <c r="P97" s="9"/>
    </row>
    <row r="98" spans="2:16" x14ac:dyDescent="0.35">
      <c r="B98" s="14">
        <v>62547512</v>
      </c>
      <c r="C98" s="14" t="s">
        <v>149</v>
      </c>
      <c r="D98" s="14" t="s">
        <v>117</v>
      </c>
      <c r="E98" s="14"/>
      <c r="F98" s="14" t="s">
        <v>113</v>
      </c>
      <c r="G98" s="14"/>
      <c r="H98" s="35">
        <v>21.63</v>
      </c>
      <c r="I98" s="34"/>
      <c r="J98" s="35"/>
      <c r="K98" s="13"/>
      <c r="M98" s="6"/>
      <c r="N98" s="6"/>
      <c r="O98" s="8"/>
      <c r="P98" s="9"/>
    </row>
    <row r="99" spans="2:16" x14ac:dyDescent="0.35">
      <c r="B99" s="14">
        <v>62547515</v>
      </c>
      <c r="C99" s="14" t="s">
        <v>150</v>
      </c>
      <c r="D99" s="14" t="s">
        <v>117</v>
      </c>
      <c r="E99" s="14"/>
      <c r="F99" s="14" t="s">
        <v>113</v>
      </c>
      <c r="G99" s="14"/>
      <c r="H99" s="35">
        <v>26.52</v>
      </c>
      <c r="I99" s="34"/>
      <c r="J99" s="35"/>
      <c r="K99" s="13"/>
      <c r="M99" s="6"/>
      <c r="N99" s="6"/>
      <c r="O99" s="8"/>
      <c r="P99" s="9"/>
    </row>
    <row r="100" spans="2:16" x14ac:dyDescent="0.35">
      <c r="B100" s="14">
        <v>62547517</v>
      </c>
      <c r="C100" s="14" t="s">
        <v>151</v>
      </c>
      <c r="D100" s="14" t="s">
        <v>117</v>
      </c>
      <c r="E100" s="14"/>
      <c r="F100" s="14" t="s">
        <v>113</v>
      </c>
      <c r="G100" s="14"/>
      <c r="H100" s="35">
        <v>32.29</v>
      </c>
      <c r="I100" s="34"/>
      <c r="J100" s="35"/>
      <c r="K100" s="13"/>
      <c r="M100" s="6"/>
      <c r="N100" s="6"/>
      <c r="O100" s="8"/>
      <c r="P100" s="9"/>
    </row>
    <row r="101" spans="2:16" x14ac:dyDescent="0.35">
      <c r="B101" s="14">
        <v>62547520</v>
      </c>
      <c r="C101" s="14" t="s">
        <v>152</v>
      </c>
      <c r="D101" s="14" t="s">
        <v>117</v>
      </c>
      <c r="E101" s="14"/>
      <c r="F101" s="14" t="s">
        <v>113</v>
      </c>
      <c r="G101" s="14"/>
      <c r="H101" s="35">
        <v>37.81</v>
      </c>
      <c r="I101" s="34"/>
      <c r="J101" s="35"/>
      <c r="K101" s="13"/>
      <c r="M101" s="6"/>
      <c r="N101" s="6"/>
      <c r="O101" s="8"/>
      <c r="P101" s="9"/>
    </row>
    <row r="102" spans="2:16" x14ac:dyDescent="0.35">
      <c r="B102" s="14">
        <v>62547522</v>
      </c>
      <c r="C102" s="14" t="s">
        <v>153</v>
      </c>
      <c r="D102" s="14" t="s">
        <v>117</v>
      </c>
      <c r="E102" s="14"/>
      <c r="F102" s="14" t="s">
        <v>113</v>
      </c>
      <c r="G102" s="14"/>
      <c r="H102" s="35">
        <v>43.51</v>
      </c>
      <c r="I102" s="34"/>
      <c r="J102" s="35"/>
      <c r="K102" s="13"/>
      <c r="M102" s="6"/>
      <c r="N102" s="6"/>
      <c r="O102" s="8"/>
      <c r="P102" s="9"/>
    </row>
    <row r="103" spans="2:16" x14ac:dyDescent="0.35">
      <c r="B103" s="14">
        <v>62547525</v>
      </c>
      <c r="C103" s="14" t="s">
        <v>154</v>
      </c>
      <c r="D103" s="14" t="s">
        <v>117</v>
      </c>
      <c r="E103" s="14"/>
      <c r="F103" s="14" t="s">
        <v>113</v>
      </c>
      <c r="G103" s="14"/>
      <c r="H103" s="35">
        <v>49.33</v>
      </c>
      <c r="I103" s="34"/>
      <c r="J103" s="35"/>
      <c r="K103" s="13"/>
      <c r="M103" s="6"/>
      <c r="N103" s="6"/>
      <c r="O103" s="8"/>
      <c r="P103" s="9"/>
    </row>
    <row r="104" spans="2:16" x14ac:dyDescent="0.35">
      <c r="B104" s="14">
        <v>62547527</v>
      </c>
      <c r="C104" s="14" t="s">
        <v>155</v>
      </c>
      <c r="D104" s="14" t="s">
        <v>117</v>
      </c>
      <c r="E104" s="14"/>
      <c r="F104" s="14" t="s">
        <v>113</v>
      </c>
      <c r="G104" s="14"/>
      <c r="H104" s="35">
        <v>55.45</v>
      </c>
      <c r="I104" s="34"/>
      <c r="J104" s="35"/>
      <c r="K104" s="13"/>
      <c r="M104" s="6"/>
      <c r="N104" s="6"/>
      <c r="O104" s="8"/>
      <c r="P104" s="9"/>
    </row>
    <row r="105" spans="2:16" x14ac:dyDescent="0.35">
      <c r="B105" s="14">
        <v>62547530</v>
      </c>
      <c r="C105" s="14" t="s">
        <v>156</v>
      </c>
      <c r="D105" s="14" t="s">
        <v>117</v>
      </c>
      <c r="E105" s="14"/>
      <c r="F105" s="14" t="s">
        <v>113</v>
      </c>
      <c r="G105" s="14"/>
      <c r="H105" s="35">
        <v>61.83</v>
      </c>
      <c r="I105" s="34"/>
      <c r="J105" s="35"/>
      <c r="K105" s="13"/>
      <c r="M105" s="6"/>
      <c r="N105" s="6"/>
      <c r="O105" s="8"/>
      <c r="P105" s="9"/>
    </row>
    <row r="106" spans="2:16" x14ac:dyDescent="0.35">
      <c r="B106" s="14">
        <v>62547532</v>
      </c>
      <c r="C106" s="14" t="s">
        <v>157</v>
      </c>
      <c r="D106" s="14" t="s">
        <v>117</v>
      </c>
      <c r="E106" s="14"/>
      <c r="F106" s="14" t="s">
        <v>113</v>
      </c>
      <c r="G106" s="14"/>
      <c r="H106" s="35">
        <v>69.22</v>
      </c>
      <c r="I106" s="34"/>
      <c r="J106" s="35"/>
      <c r="K106" s="13"/>
      <c r="M106" s="6"/>
      <c r="N106" s="6"/>
      <c r="O106" s="8"/>
      <c r="P106" s="9"/>
    </row>
    <row r="107" spans="2:16" x14ac:dyDescent="0.35">
      <c r="B107" s="14">
        <v>62547535</v>
      </c>
      <c r="C107" s="14" t="s">
        <v>158</v>
      </c>
      <c r="D107" s="14" t="s">
        <v>117</v>
      </c>
      <c r="E107" s="14"/>
      <c r="F107" s="14" t="s">
        <v>113</v>
      </c>
      <c r="G107" s="14"/>
      <c r="H107" s="35">
        <v>76.010000000000005</v>
      </c>
      <c r="I107" s="34"/>
      <c r="J107" s="35"/>
      <c r="K107" s="13"/>
      <c r="M107" s="6"/>
      <c r="N107" s="6"/>
      <c r="O107" s="8"/>
      <c r="P107" s="9"/>
    </row>
    <row r="108" spans="2:16" x14ac:dyDescent="0.35">
      <c r="B108" s="14">
        <v>62547410</v>
      </c>
      <c r="C108" s="14" t="s">
        <v>129</v>
      </c>
      <c r="D108" s="14" t="s">
        <v>117</v>
      </c>
      <c r="E108" s="14"/>
      <c r="F108" s="14" t="s">
        <v>113</v>
      </c>
      <c r="G108" s="14"/>
      <c r="H108" s="35">
        <v>10.3</v>
      </c>
      <c r="I108" s="34"/>
      <c r="J108" s="35"/>
      <c r="K108" s="13"/>
      <c r="M108" s="6"/>
      <c r="N108" s="6"/>
      <c r="O108" s="8"/>
      <c r="P108" s="9"/>
    </row>
    <row r="109" spans="2:16" x14ac:dyDescent="0.35">
      <c r="B109" s="14">
        <v>62547412</v>
      </c>
      <c r="C109" s="14" t="s">
        <v>130</v>
      </c>
      <c r="D109" s="14" t="s">
        <v>117</v>
      </c>
      <c r="E109" s="14"/>
      <c r="F109" s="14" t="s">
        <v>113</v>
      </c>
      <c r="G109" s="14"/>
      <c r="H109" s="35">
        <v>13.08</v>
      </c>
      <c r="I109" s="34"/>
      <c r="J109" s="35"/>
      <c r="K109" s="13"/>
      <c r="M109" s="6"/>
      <c r="N109" s="6"/>
      <c r="O109" s="8"/>
      <c r="P109" s="9"/>
    </row>
    <row r="110" spans="2:16" x14ac:dyDescent="0.35">
      <c r="B110" s="14">
        <v>62547415</v>
      </c>
      <c r="C110" s="14" t="s">
        <v>131</v>
      </c>
      <c r="D110" s="14" t="s">
        <v>117</v>
      </c>
      <c r="E110" s="14"/>
      <c r="F110" s="14" t="s">
        <v>113</v>
      </c>
      <c r="G110" s="14"/>
      <c r="H110" s="35">
        <v>15.91</v>
      </c>
      <c r="I110" s="34"/>
      <c r="J110" s="35"/>
      <c r="K110" s="13"/>
      <c r="M110" s="6"/>
      <c r="N110" s="6"/>
      <c r="O110" s="8"/>
      <c r="P110" s="9"/>
    </row>
    <row r="111" spans="2:16" x14ac:dyDescent="0.35">
      <c r="B111" s="14">
        <v>62547417</v>
      </c>
      <c r="C111" s="14" t="s">
        <v>132</v>
      </c>
      <c r="D111" s="14" t="s">
        <v>117</v>
      </c>
      <c r="E111" s="14"/>
      <c r="F111" s="14" t="s">
        <v>113</v>
      </c>
      <c r="G111" s="14"/>
      <c r="H111" s="35">
        <v>18.68</v>
      </c>
      <c r="I111" s="34"/>
      <c r="J111" s="35"/>
      <c r="K111" s="13"/>
      <c r="M111" s="6"/>
      <c r="N111" s="6"/>
      <c r="O111" s="8"/>
      <c r="P111" s="9"/>
    </row>
    <row r="112" spans="2:16" x14ac:dyDescent="0.35">
      <c r="B112" s="14">
        <v>62547420</v>
      </c>
      <c r="C112" s="14" t="s">
        <v>133</v>
      </c>
      <c r="D112" s="14" t="s">
        <v>117</v>
      </c>
      <c r="E112" s="14"/>
      <c r="F112" s="14" t="s">
        <v>113</v>
      </c>
      <c r="G112" s="14"/>
      <c r="H112" s="35">
        <v>21.64</v>
      </c>
      <c r="I112" s="34"/>
      <c r="J112" s="35"/>
      <c r="K112" s="13"/>
      <c r="M112" s="6"/>
      <c r="N112" s="6"/>
      <c r="O112" s="8"/>
      <c r="P112" s="9"/>
    </row>
    <row r="113" spans="2:16" x14ac:dyDescent="0.35">
      <c r="B113" s="14">
        <v>62547422</v>
      </c>
      <c r="C113" s="14" t="s">
        <v>134</v>
      </c>
      <c r="D113" s="14" t="s">
        <v>117</v>
      </c>
      <c r="E113" s="14"/>
      <c r="F113" s="14" t="s">
        <v>113</v>
      </c>
      <c r="G113" s="14"/>
      <c r="H113" s="35">
        <v>24.73</v>
      </c>
      <c r="I113" s="34"/>
      <c r="J113" s="35"/>
      <c r="K113" s="13"/>
      <c r="M113" s="6"/>
      <c r="N113" s="6"/>
      <c r="O113" s="8"/>
      <c r="P113" s="9"/>
    </row>
    <row r="114" spans="2:16" x14ac:dyDescent="0.35">
      <c r="B114" s="14">
        <v>62547425</v>
      </c>
      <c r="C114" s="14" t="s">
        <v>135</v>
      </c>
      <c r="D114" s="14" t="s">
        <v>117</v>
      </c>
      <c r="E114" s="14"/>
      <c r="F114" s="14" t="s">
        <v>113</v>
      </c>
      <c r="G114" s="14"/>
      <c r="H114" s="35">
        <v>27.76</v>
      </c>
      <c r="I114" s="34"/>
      <c r="J114" s="35"/>
      <c r="K114" s="13"/>
      <c r="M114" s="6"/>
      <c r="N114" s="6"/>
      <c r="O114" s="8"/>
      <c r="P114" s="9"/>
    </row>
    <row r="115" spans="2:16" x14ac:dyDescent="0.35">
      <c r="B115" s="14">
        <v>62547427</v>
      </c>
      <c r="C115" s="14" t="s">
        <v>136</v>
      </c>
      <c r="D115" s="14" t="s">
        <v>117</v>
      </c>
      <c r="E115" s="14"/>
      <c r="F115" s="14" t="s">
        <v>113</v>
      </c>
      <c r="G115" s="14"/>
      <c r="H115" s="35">
        <v>30.93</v>
      </c>
      <c r="I115" s="34"/>
      <c r="J115" s="35"/>
      <c r="K115" s="13"/>
      <c r="M115" s="6"/>
      <c r="N115" s="6"/>
      <c r="O115" s="8"/>
      <c r="P115" s="9"/>
    </row>
    <row r="116" spans="2:16" x14ac:dyDescent="0.35">
      <c r="B116" s="14">
        <v>62547430</v>
      </c>
      <c r="C116" s="14" t="s">
        <v>137</v>
      </c>
      <c r="D116" s="14" t="s">
        <v>117</v>
      </c>
      <c r="E116" s="14"/>
      <c r="F116" s="14" t="s">
        <v>113</v>
      </c>
      <c r="G116" s="14"/>
      <c r="H116" s="35">
        <v>34.049999999999997</v>
      </c>
      <c r="I116" s="34"/>
      <c r="J116" s="35"/>
      <c r="K116" s="13"/>
      <c r="M116" s="6"/>
      <c r="N116" s="6"/>
      <c r="O116" s="8"/>
      <c r="P116" s="9"/>
    </row>
    <row r="117" spans="2:16" x14ac:dyDescent="0.35">
      <c r="B117" s="14">
        <v>62547432</v>
      </c>
      <c r="C117" s="14" t="s">
        <v>138</v>
      </c>
      <c r="D117" s="14" t="s">
        <v>117</v>
      </c>
      <c r="E117" s="14"/>
      <c r="F117" s="14" t="s">
        <v>113</v>
      </c>
      <c r="G117" s="14"/>
      <c r="H117" s="35">
        <v>37.44</v>
      </c>
      <c r="I117" s="34"/>
      <c r="J117" s="35"/>
      <c r="K117" s="13"/>
      <c r="M117" s="6"/>
      <c r="N117" s="6"/>
      <c r="O117" s="8"/>
      <c r="P117" s="9"/>
    </row>
    <row r="118" spans="2:16" x14ac:dyDescent="0.35">
      <c r="B118" s="14">
        <v>62547610</v>
      </c>
      <c r="C118" s="14" t="s">
        <v>139</v>
      </c>
      <c r="D118" s="14" t="s">
        <v>117</v>
      </c>
      <c r="E118" s="14"/>
      <c r="F118" s="14" t="s">
        <v>113</v>
      </c>
      <c r="G118" s="14"/>
      <c r="H118" s="35">
        <v>11.11</v>
      </c>
      <c r="I118" s="34"/>
      <c r="J118" s="35"/>
      <c r="K118" s="13"/>
      <c r="M118" s="6"/>
      <c r="N118" s="6"/>
      <c r="O118" s="8"/>
      <c r="P118" s="9"/>
    </row>
    <row r="119" spans="2:16" x14ac:dyDescent="0.35">
      <c r="B119" s="14">
        <v>62547612</v>
      </c>
      <c r="C119" s="14" t="s">
        <v>141</v>
      </c>
      <c r="D119" s="14" t="s">
        <v>117</v>
      </c>
      <c r="E119" s="14"/>
      <c r="F119" s="14" t="s">
        <v>113</v>
      </c>
      <c r="G119" s="14"/>
      <c r="H119" s="35">
        <v>13.87</v>
      </c>
      <c r="I119" s="34"/>
      <c r="J119" s="35"/>
      <c r="K119" s="13"/>
      <c r="M119" s="6"/>
      <c r="N119" s="6"/>
      <c r="O119" s="8"/>
      <c r="P119" s="9"/>
    </row>
    <row r="120" spans="2:16" x14ac:dyDescent="0.35">
      <c r="B120" s="14">
        <v>62547615</v>
      </c>
      <c r="C120" s="14" t="s">
        <v>142</v>
      </c>
      <c r="D120" s="14" t="s">
        <v>117</v>
      </c>
      <c r="E120" s="14"/>
      <c r="F120" s="14" t="s">
        <v>113</v>
      </c>
      <c r="G120" s="14"/>
      <c r="H120" s="35">
        <v>16.649999999999999</v>
      </c>
      <c r="I120" s="34"/>
      <c r="J120" s="35"/>
      <c r="K120" s="13"/>
      <c r="M120" s="6"/>
      <c r="N120" s="6"/>
      <c r="O120" s="8"/>
      <c r="P120" s="9"/>
    </row>
    <row r="121" spans="2:16" x14ac:dyDescent="0.35">
      <c r="B121" s="14">
        <v>62547617</v>
      </c>
      <c r="C121" s="14" t="s">
        <v>143</v>
      </c>
      <c r="D121" s="14" t="s">
        <v>117</v>
      </c>
      <c r="E121" s="14"/>
      <c r="F121" s="14" t="s">
        <v>113</v>
      </c>
      <c r="G121" s="14"/>
      <c r="H121" s="35">
        <v>19.440000000000001</v>
      </c>
      <c r="I121" s="34"/>
      <c r="J121" s="35"/>
      <c r="K121" s="13"/>
      <c r="M121" s="6"/>
      <c r="N121" s="6"/>
      <c r="O121" s="8"/>
      <c r="P121" s="9"/>
    </row>
    <row r="122" spans="2:16" x14ac:dyDescent="0.35">
      <c r="B122" s="14">
        <v>62547620</v>
      </c>
      <c r="C122" s="14" t="s">
        <v>140</v>
      </c>
      <c r="D122" s="14" t="s">
        <v>117</v>
      </c>
      <c r="E122" s="14"/>
      <c r="F122" s="14" t="s">
        <v>113</v>
      </c>
      <c r="G122" s="14"/>
      <c r="H122" s="35">
        <v>22.21</v>
      </c>
      <c r="I122" s="34"/>
      <c r="J122" s="35"/>
      <c r="K122" s="13"/>
      <c r="M122" s="6"/>
      <c r="N122" s="6"/>
      <c r="O122" s="8"/>
      <c r="P122" s="9"/>
    </row>
    <row r="123" spans="2:16" x14ac:dyDescent="0.35">
      <c r="B123" s="14">
        <v>62547622</v>
      </c>
      <c r="C123" s="14" t="s">
        <v>144</v>
      </c>
      <c r="D123" s="14" t="s">
        <v>117</v>
      </c>
      <c r="E123" s="14"/>
      <c r="F123" s="14" t="s">
        <v>113</v>
      </c>
      <c r="G123" s="14"/>
      <c r="H123" s="35">
        <v>24.98</v>
      </c>
      <c r="I123" s="34"/>
      <c r="J123" s="35"/>
      <c r="K123" s="13"/>
      <c r="M123" s="6"/>
      <c r="N123" s="6"/>
      <c r="O123" s="8"/>
      <c r="P123" s="9"/>
    </row>
    <row r="124" spans="2:16" x14ac:dyDescent="0.35">
      <c r="B124" s="14">
        <v>62547625</v>
      </c>
      <c r="C124" s="14" t="s">
        <v>145</v>
      </c>
      <c r="D124" s="14" t="s">
        <v>117</v>
      </c>
      <c r="E124" s="14"/>
      <c r="F124" s="14" t="s">
        <v>113</v>
      </c>
      <c r="G124" s="14"/>
      <c r="H124" s="35">
        <v>27.76</v>
      </c>
      <c r="I124" s="34"/>
      <c r="J124" s="35"/>
      <c r="K124" s="13"/>
      <c r="M124" s="6"/>
      <c r="N124" s="6"/>
      <c r="O124" s="8"/>
      <c r="P124" s="9"/>
    </row>
    <row r="125" spans="2:16" x14ac:dyDescent="0.35">
      <c r="B125" s="14">
        <v>62547627</v>
      </c>
      <c r="C125" s="14" t="s">
        <v>146</v>
      </c>
      <c r="D125" s="14" t="s">
        <v>117</v>
      </c>
      <c r="E125" s="14"/>
      <c r="F125" s="14" t="s">
        <v>113</v>
      </c>
      <c r="G125" s="14"/>
      <c r="H125" s="35">
        <v>30.54</v>
      </c>
      <c r="I125" s="34"/>
      <c r="J125" s="35"/>
      <c r="K125" s="13"/>
      <c r="M125" s="6"/>
      <c r="N125" s="6"/>
      <c r="O125" s="8"/>
      <c r="P125" s="9"/>
    </row>
    <row r="126" spans="2:16" x14ac:dyDescent="0.35">
      <c r="B126" s="14">
        <v>62547630</v>
      </c>
      <c r="C126" s="14" t="s">
        <v>147</v>
      </c>
      <c r="D126" s="14" t="s">
        <v>117</v>
      </c>
      <c r="E126" s="14"/>
      <c r="F126" s="14" t="s">
        <v>113</v>
      </c>
      <c r="G126" s="14"/>
      <c r="H126" s="35">
        <v>33.6</v>
      </c>
      <c r="I126" s="34"/>
      <c r="J126" s="35"/>
      <c r="K126" s="13"/>
      <c r="M126" s="6"/>
      <c r="N126" s="6"/>
      <c r="O126" s="8"/>
      <c r="P126" s="9"/>
    </row>
    <row r="127" spans="2:16" x14ac:dyDescent="0.35">
      <c r="B127" s="14">
        <v>64168610</v>
      </c>
      <c r="C127" s="14" t="s">
        <v>159</v>
      </c>
      <c r="D127" s="14" t="s">
        <v>117</v>
      </c>
      <c r="E127" s="14"/>
      <c r="F127" s="14" t="s">
        <v>113</v>
      </c>
      <c r="G127" s="14"/>
      <c r="H127" s="35">
        <v>234.91</v>
      </c>
      <c r="I127" s="34"/>
      <c r="J127" s="35"/>
      <c r="K127" s="13"/>
      <c r="M127" s="6"/>
      <c r="N127" s="6"/>
      <c r="O127" s="8"/>
      <c r="P127" s="9"/>
    </row>
    <row r="128" spans="2:16" x14ac:dyDescent="0.35">
      <c r="B128" s="14">
        <v>64168612</v>
      </c>
      <c r="C128" s="14" t="s">
        <v>160</v>
      </c>
      <c r="D128" s="14" t="s">
        <v>117</v>
      </c>
      <c r="E128" s="14"/>
      <c r="F128" s="14" t="s">
        <v>113</v>
      </c>
      <c r="G128" s="14"/>
      <c r="H128" s="35">
        <v>322.99</v>
      </c>
      <c r="I128" s="34"/>
      <c r="J128" s="35"/>
      <c r="K128" s="13"/>
      <c r="M128" s="6"/>
      <c r="N128" s="6"/>
      <c r="O128" s="8"/>
      <c r="P128" s="9"/>
    </row>
    <row r="129" spans="2:16" x14ac:dyDescent="0.35">
      <c r="B129" s="14">
        <v>64168615</v>
      </c>
      <c r="C129" s="14" t="s">
        <v>161</v>
      </c>
      <c r="D129" s="14" t="s">
        <v>117</v>
      </c>
      <c r="E129" s="14"/>
      <c r="F129" s="14" t="s">
        <v>113</v>
      </c>
      <c r="G129" s="14"/>
      <c r="H129" s="35">
        <v>389.45</v>
      </c>
      <c r="I129" s="34"/>
      <c r="J129" s="35"/>
      <c r="K129" s="13"/>
      <c r="M129" s="6"/>
      <c r="N129" s="6"/>
      <c r="O129" s="8"/>
      <c r="P129" s="9"/>
    </row>
    <row r="130" spans="2:16" x14ac:dyDescent="0.35">
      <c r="B130" s="14">
        <v>64168617</v>
      </c>
      <c r="C130" s="14" t="s">
        <v>162</v>
      </c>
      <c r="D130" s="14" t="s">
        <v>117</v>
      </c>
      <c r="E130" s="14"/>
      <c r="F130" s="14" t="s">
        <v>113</v>
      </c>
      <c r="G130" s="14"/>
      <c r="H130" s="35">
        <v>462.08</v>
      </c>
      <c r="I130" s="34"/>
      <c r="J130" s="35"/>
      <c r="K130" s="13"/>
      <c r="M130" s="6"/>
      <c r="N130" s="6"/>
      <c r="O130" s="8"/>
      <c r="P130" s="9"/>
    </row>
    <row r="131" spans="2:16" x14ac:dyDescent="0.35">
      <c r="B131" s="14">
        <v>64168620</v>
      </c>
      <c r="C131" s="14" t="s">
        <v>163</v>
      </c>
      <c r="D131" s="14" t="s">
        <v>117</v>
      </c>
      <c r="E131" s="14"/>
      <c r="F131" s="14" t="s">
        <v>113</v>
      </c>
      <c r="G131" s="14"/>
      <c r="H131" s="35">
        <v>526.98</v>
      </c>
      <c r="I131" s="34"/>
      <c r="J131" s="35"/>
      <c r="K131" s="13"/>
      <c r="M131" s="6"/>
      <c r="N131" s="6"/>
      <c r="O131" s="8"/>
      <c r="P131" s="9"/>
    </row>
    <row r="132" spans="2:16" x14ac:dyDescent="0.35">
      <c r="B132" s="14">
        <v>64168622</v>
      </c>
      <c r="C132" s="14" t="s">
        <v>164</v>
      </c>
      <c r="D132" s="14" t="s">
        <v>117</v>
      </c>
      <c r="E132" s="14"/>
      <c r="F132" s="14" t="s">
        <v>113</v>
      </c>
      <c r="G132" s="14"/>
      <c r="H132" s="35">
        <v>594.98</v>
      </c>
      <c r="I132" s="34"/>
      <c r="J132" s="35"/>
      <c r="K132" s="13"/>
      <c r="M132" s="6"/>
      <c r="N132" s="6"/>
      <c r="O132" s="8"/>
      <c r="P132" s="9"/>
    </row>
    <row r="133" spans="2:16" x14ac:dyDescent="0.35">
      <c r="B133" s="14">
        <v>64168625</v>
      </c>
      <c r="C133" s="14" t="s">
        <v>165</v>
      </c>
      <c r="D133" s="14" t="s">
        <v>117</v>
      </c>
      <c r="E133" s="14"/>
      <c r="F133" s="14" t="s">
        <v>113</v>
      </c>
      <c r="G133" s="14"/>
      <c r="H133" s="35">
        <v>647.54</v>
      </c>
      <c r="I133" s="34"/>
      <c r="J133" s="35"/>
      <c r="K133" s="13"/>
      <c r="M133" s="6"/>
      <c r="N133" s="6"/>
      <c r="O133" s="8"/>
      <c r="P133" s="9"/>
    </row>
    <row r="134" spans="2:16" x14ac:dyDescent="0.35">
      <c r="B134" s="14">
        <v>64168627</v>
      </c>
      <c r="C134" s="14" t="s">
        <v>166</v>
      </c>
      <c r="D134" s="14" t="s">
        <v>117</v>
      </c>
      <c r="E134" s="14"/>
      <c r="F134" s="14" t="s">
        <v>113</v>
      </c>
      <c r="G134" s="14"/>
      <c r="H134" s="35">
        <v>718.62</v>
      </c>
      <c r="I134" s="34"/>
      <c r="J134" s="35"/>
      <c r="K134" s="13"/>
      <c r="M134" s="6"/>
      <c r="N134" s="6"/>
      <c r="O134" s="8"/>
      <c r="P134" s="9"/>
    </row>
    <row r="135" spans="2:16" x14ac:dyDescent="0.35">
      <c r="B135" s="14">
        <v>64168630</v>
      </c>
      <c r="C135" s="14" t="s">
        <v>167</v>
      </c>
      <c r="D135" s="14" t="s">
        <v>117</v>
      </c>
      <c r="E135" s="14"/>
      <c r="F135" s="14" t="s">
        <v>113</v>
      </c>
      <c r="G135" s="14"/>
      <c r="H135" s="35">
        <v>783.53</v>
      </c>
      <c r="I135" s="34"/>
      <c r="J135" s="35"/>
      <c r="K135" s="13"/>
      <c r="M135" s="6"/>
      <c r="N135" s="6"/>
      <c r="O135" s="8"/>
      <c r="P135" s="9"/>
    </row>
    <row r="136" spans="2:16" x14ac:dyDescent="0.35">
      <c r="B136" s="14">
        <v>64168632</v>
      </c>
      <c r="C136" s="14" t="s">
        <v>168</v>
      </c>
      <c r="D136" s="14" t="s">
        <v>117</v>
      </c>
      <c r="E136" s="14"/>
      <c r="F136" s="14" t="s">
        <v>113</v>
      </c>
      <c r="G136" s="14"/>
      <c r="H136" s="35">
        <v>823.71</v>
      </c>
      <c r="I136" s="34"/>
      <c r="J136" s="35"/>
      <c r="K136" s="13"/>
      <c r="M136" s="6"/>
      <c r="N136" s="6"/>
      <c r="O136" s="8"/>
      <c r="P136" s="9"/>
    </row>
    <row r="137" spans="2:16" x14ac:dyDescent="0.35">
      <c r="B137" s="14">
        <v>64168635</v>
      </c>
      <c r="C137" s="14" t="s">
        <v>169</v>
      </c>
      <c r="D137" s="14" t="s">
        <v>117</v>
      </c>
      <c r="E137" s="14"/>
      <c r="F137" s="14" t="s">
        <v>113</v>
      </c>
      <c r="G137" s="14"/>
      <c r="H137" s="35">
        <v>902.5</v>
      </c>
      <c r="I137" s="34"/>
      <c r="J137" s="35"/>
      <c r="K137" s="13"/>
      <c r="M137" s="6"/>
      <c r="N137" s="6"/>
      <c r="O137" s="8"/>
      <c r="P137" s="9"/>
    </row>
    <row r="138" spans="2:16" x14ac:dyDescent="0.35">
      <c r="B138" s="14">
        <v>64168637</v>
      </c>
      <c r="C138" s="14" t="s">
        <v>170</v>
      </c>
      <c r="D138" s="14" t="s">
        <v>117</v>
      </c>
      <c r="E138" s="14"/>
      <c r="F138" s="14" t="s">
        <v>113</v>
      </c>
      <c r="G138" s="14"/>
      <c r="H138" s="35">
        <v>398.72</v>
      </c>
      <c r="I138" s="34"/>
      <c r="J138" s="35"/>
      <c r="K138" s="13"/>
      <c r="M138" s="6"/>
      <c r="N138" s="6"/>
      <c r="O138" s="8"/>
      <c r="P138" s="9"/>
    </row>
    <row r="139" spans="2:16" x14ac:dyDescent="0.35">
      <c r="B139" s="14">
        <v>64168640</v>
      </c>
      <c r="C139" s="14" t="s">
        <v>171</v>
      </c>
      <c r="D139" s="14" t="s">
        <v>117</v>
      </c>
      <c r="E139" s="14"/>
      <c r="F139" s="14" t="s">
        <v>113</v>
      </c>
      <c r="G139" s="14"/>
      <c r="H139" s="35">
        <v>434.27</v>
      </c>
      <c r="I139" s="34"/>
      <c r="J139" s="35"/>
      <c r="K139" s="13"/>
      <c r="M139" s="6"/>
      <c r="N139" s="6"/>
      <c r="O139" s="8"/>
      <c r="P139" s="9"/>
    </row>
    <row r="140" spans="2:16" x14ac:dyDescent="0.35">
      <c r="B140" s="14">
        <v>64168642</v>
      </c>
      <c r="C140" s="14" t="s">
        <v>172</v>
      </c>
      <c r="D140" s="14" t="s">
        <v>117</v>
      </c>
      <c r="E140" s="14"/>
      <c r="F140" s="14" t="s">
        <v>113</v>
      </c>
      <c r="G140" s="14"/>
      <c r="H140" s="35">
        <v>472.9</v>
      </c>
      <c r="I140" s="34"/>
      <c r="J140" s="35"/>
      <c r="K140" s="13"/>
      <c r="M140" s="6"/>
      <c r="N140" s="6"/>
      <c r="O140" s="8"/>
      <c r="P140" s="9"/>
    </row>
    <row r="141" spans="2:16" x14ac:dyDescent="0.35">
      <c r="B141" s="14">
        <v>64168645</v>
      </c>
      <c r="C141" s="14" t="s">
        <v>173</v>
      </c>
      <c r="D141" s="14" t="s">
        <v>117</v>
      </c>
      <c r="E141" s="14"/>
      <c r="F141" s="14" t="s">
        <v>113</v>
      </c>
      <c r="G141" s="14"/>
      <c r="H141" s="35">
        <v>517.71</v>
      </c>
      <c r="I141" s="34"/>
      <c r="J141" s="35"/>
      <c r="K141" s="13"/>
      <c r="M141" s="6"/>
      <c r="N141" s="6"/>
      <c r="O141" s="8"/>
      <c r="P141" s="9"/>
    </row>
    <row r="142" spans="2:16" x14ac:dyDescent="0.35">
      <c r="B142" s="14">
        <v>64168647</v>
      </c>
      <c r="C142" s="14" t="s">
        <v>174</v>
      </c>
      <c r="D142" s="14" t="s">
        <v>117</v>
      </c>
      <c r="E142" s="14"/>
      <c r="F142" s="14" t="s">
        <v>113</v>
      </c>
      <c r="G142" s="14"/>
      <c r="H142" s="35">
        <v>570.27</v>
      </c>
      <c r="I142" s="34"/>
      <c r="J142" s="35"/>
      <c r="K142" s="13"/>
      <c r="M142" s="6"/>
      <c r="N142" s="6"/>
      <c r="O142" s="8"/>
      <c r="P142" s="9"/>
    </row>
    <row r="143" spans="2:16" x14ac:dyDescent="0.35">
      <c r="B143" s="14">
        <v>64168650</v>
      </c>
      <c r="C143" s="14" t="s">
        <v>175</v>
      </c>
      <c r="D143" s="14" t="s">
        <v>117</v>
      </c>
      <c r="E143" s="14"/>
      <c r="F143" s="14" t="s">
        <v>113</v>
      </c>
      <c r="G143" s="14"/>
      <c r="H143" s="35">
        <v>627.41999999999996</v>
      </c>
      <c r="I143" s="34"/>
      <c r="J143" s="35"/>
      <c r="K143" s="13"/>
      <c r="M143" s="6"/>
      <c r="N143" s="6"/>
      <c r="O143" s="8"/>
      <c r="P143" s="9"/>
    </row>
    <row r="144" spans="2:16" x14ac:dyDescent="0.35">
      <c r="B144" s="14">
        <v>64168652</v>
      </c>
      <c r="C144" s="14" t="s">
        <v>176</v>
      </c>
      <c r="D144" s="14" t="s">
        <v>117</v>
      </c>
      <c r="E144" s="14"/>
      <c r="F144" s="14" t="s">
        <v>113</v>
      </c>
      <c r="G144" s="14"/>
      <c r="H144" s="35">
        <v>693.89</v>
      </c>
      <c r="I144" s="34"/>
      <c r="J144" s="35"/>
      <c r="K144" s="13"/>
      <c r="M144" s="6"/>
      <c r="N144" s="6"/>
      <c r="O144" s="8"/>
      <c r="P144" s="9"/>
    </row>
    <row r="145" spans="2:16" x14ac:dyDescent="0.35">
      <c r="B145" s="14">
        <v>64168655</v>
      </c>
      <c r="C145" s="14" t="s">
        <v>177</v>
      </c>
      <c r="D145" s="14" t="s">
        <v>117</v>
      </c>
      <c r="E145" s="14"/>
      <c r="F145" s="14" t="s">
        <v>113</v>
      </c>
      <c r="G145" s="14"/>
      <c r="H145" s="35">
        <v>764.97</v>
      </c>
      <c r="I145" s="34"/>
      <c r="J145" s="35"/>
      <c r="K145" s="13"/>
      <c r="M145" s="6"/>
      <c r="N145" s="6"/>
      <c r="O145" s="8"/>
      <c r="P145" s="9"/>
    </row>
    <row r="146" spans="2:16" x14ac:dyDescent="0.35">
      <c r="B146" s="14">
        <v>64168657</v>
      </c>
      <c r="C146" s="14" t="s">
        <v>178</v>
      </c>
      <c r="D146" s="14" t="s">
        <v>117</v>
      </c>
      <c r="E146" s="14"/>
      <c r="F146" s="14" t="s">
        <v>113</v>
      </c>
      <c r="G146" s="14"/>
      <c r="H146" s="35">
        <v>870.07</v>
      </c>
      <c r="I146" s="34"/>
      <c r="J146" s="35"/>
      <c r="K146" s="13"/>
      <c r="M146" s="6"/>
      <c r="N146" s="6"/>
      <c r="O146" s="8"/>
      <c r="P146" s="9"/>
    </row>
    <row r="147" spans="2:16" x14ac:dyDescent="0.35">
      <c r="B147" s="14">
        <v>64168660</v>
      </c>
      <c r="C147" s="14" t="s">
        <v>179</v>
      </c>
      <c r="D147" s="14" t="s">
        <v>117</v>
      </c>
      <c r="E147" s="14"/>
      <c r="F147" s="14" t="s">
        <v>113</v>
      </c>
      <c r="G147" s="14"/>
      <c r="H147" s="35">
        <v>904.07</v>
      </c>
      <c r="I147" s="34"/>
      <c r="J147" s="35"/>
      <c r="K147" s="13"/>
      <c r="M147" s="6"/>
      <c r="N147" s="6"/>
      <c r="O147" s="8"/>
      <c r="P147" s="9"/>
    </row>
    <row r="148" spans="2:16" x14ac:dyDescent="0.35">
      <c r="B148" s="14">
        <v>64168662</v>
      </c>
      <c r="C148" s="14" t="s">
        <v>180</v>
      </c>
      <c r="D148" s="14" t="s">
        <v>117</v>
      </c>
      <c r="E148" s="14"/>
      <c r="F148" s="14" t="s">
        <v>113</v>
      </c>
      <c r="G148" s="14"/>
      <c r="H148" s="35">
        <v>1002.96</v>
      </c>
      <c r="I148" s="34"/>
      <c r="J148" s="35"/>
      <c r="K148" s="13"/>
      <c r="M148" s="6"/>
      <c r="N148" s="6"/>
      <c r="O148" s="8"/>
      <c r="P148" s="9"/>
    </row>
    <row r="149" spans="2:16" x14ac:dyDescent="0.35">
      <c r="B149" s="14">
        <v>64168665</v>
      </c>
      <c r="C149" s="14" t="s">
        <v>181</v>
      </c>
      <c r="D149" s="14" t="s">
        <v>117</v>
      </c>
      <c r="E149" s="14"/>
      <c r="F149" s="14" t="s">
        <v>113</v>
      </c>
      <c r="G149" s="14"/>
      <c r="H149" s="35">
        <v>1033.8800000000001</v>
      </c>
      <c r="I149" s="34"/>
      <c r="J149" s="35"/>
      <c r="K149" s="13"/>
      <c r="M149" s="6"/>
      <c r="N149" s="6"/>
      <c r="O149" s="8"/>
      <c r="P149" s="9"/>
    </row>
    <row r="150" spans="2:16" x14ac:dyDescent="0.35">
      <c r="B150" s="14">
        <v>62546017</v>
      </c>
      <c r="C150" s="14" t="s">
        <v>37</v>
      </c>
      <c r="D150" s="14" t="s">
        <v>117</v>
      </c>
      <c r="E150" s="14"/>
      <c r="F150" s="14" t="s">
        <v>113</v>
      </c>
      <c r="G150" s="14"/>
      <c r="H150" s="35">
        <v>22.36</v>
      </c>
      <c r="I150" s="34"/>
      <c r="J150" s="35"/>
      <c r="K150" s="13"/>
      <c r="M150" s="6"/>
      <c r="N150" s="6"/>
      <c r="O150" s="8"/>
      <c r="P150" s="9"/>
    </row>
    <row r="151" spans="2:16" x14ac:dyDescent="0.35">
      <c r="B151" s="14">
        <v>62546020</v>
      </c>
      <c r="C151" s="14" t="s">
        <v>38</v>
      </c>
      <c r="D151" s="14" t="s">
        <v>117</v>
      </c>
      <c r="E151" s="14"/>
      <c r="F151" s="14" t="s">
        <v>113</v>
      </c>
      <c r="G151" s="14"/>
      <c r="H151" s="35">
        <v>25.54</v>
      </c>
      <c r="I151" s="34"/>
      <c r="J151" s="35"/>
      <c r="K151" s="13" t="s">
        <v>1</v>
      </c>
      <c r="M151" s="6"/>
      <c r="N151" s="6"/>
      <c r="O151" s="8"/>
      <c r="P151" s="9"/>
    </row>
    <row r="152" spans="2:16" x14ac:dyDescent="0.35">
      <c r="B152" s="14">
        <v>62546022</v>
      </c>
      <c r="C152" s="14" t="s">
        <v>39</v>
      </c>
      <c r="D152" s="14" t="s">
        <v>117</v>
      </c>
      <c r="E152" s="14"/>
      <c r="F152" s="14" t="s">
        <v>113</v>
      </c>
      <c r="G152" s="14"/>
      <c r="H152" s="35">
        <v>28.76</v>
      </c>
      <c r="I152" s="34"/>
      <c r="J152" s="35"/>
      <c r="K152" s="13" t="s">
        <v>1</v>
      </c>
      <c r="M152" s="6"/>
      <c r="N152" s="6"/>
      <c r="O152" s="8"/>
      <c r="P152" s="9"/>
    </row>
    <row r="153" spans="2:16" x14ac:dyDescent="0.35">
      <c r="B153" s="14">
        <v>62546025</v>
      </c>
      <c r="C153" s="14" t="s">
        <v>40</v>
      </c>
      <c r="D153" s="14" t="s">
        <v>117</v>
      </c>
      <c r="E153" s="14"/>
      <c r="F153" s="14" t="s">
        <v>113</v>
      </c>
      <c r="G153" s="14"/>
      <c r="H153" s="35">
        <v>31.93</v>
      </c>
      <c r="I153" s="34"/>
      <c r="J153" s="35"/>
      <c r="K153" s="13" t="s">
        <v>1</v>
      </c>
      <c r="M153" s="6"/>
      <c r="N153" s="6"/>
      <c r="O153" s="8"/>
      <c r="P153" s="9"/>
    </row>
    <row r="154" spans="2:16" x14ac:dyDescent="0.35">
      <c r="B154" s="14">
        <v>62546027</v>
      </c>
      <c r="C154" s="14" t="s">
        <v>41</v>
      </c>
      <c r="D154" s="14" t="s">
        <v>117</v>
      </c>
      <c r="E154" s="14"/>
      <c r="F154" s="14" t="s">
        <v>113</v>
      </c>
      <c r="G154" s="14"/>
      <c r="H154" s="35">
        <v>35.11</v>
      </c>
      <c r="I154" s="34"/>
      <c r="J154" s="35"/>
      <c r="K154" s="13" t="s">
        <v>1</v>
      </c>
      <c r="M154" s="6"/>
      <c r="N154" s="6"/>
      <c r="O154" s="8"/>
      <c r="P154" s="9"/>
    </row>
    <row r="155" spans="2:16" x14ac:dyDescent="0.35">
      <c r="B155" s="14">
        <v>62546030</v>
      </c>
      <c r="C155" s="14" t="s">
        <v>42</v>
      </c>
      <c r="D155" s="14" t="s">
        <v>117</v>
      </c>
      <c r="E155" s="14"/>
      <c r="F155" s="14" t="s">
        <v>113</v>
      </c>
      <c r="G155" s="14"/>
      <c r="H155" s="35">
        <v>38.32</v>
      </c>
      <c r="I155" s="34"/>
      <c r="J155" s="35"/>
      <c r="K155" s="13" t="s">
        <v>1</v>
      </c>
      <c r="M155" s="6"/>
      <c r="N155" s="6"/>
      <c r="O155" s="8"/>
      <c r="P155" s="9"/>
    </row>
    <row r="156" spans="2:16" x14ac:dyDescent="0.35">
      <c r="B156" s="14">
        <v>62546032</v>
      </c>
      <c r="C156" s="14" t="s">
        <v>43</v>
      </c>
      <c r="D156" s="14" t="s">
        <v>117</v>
      </c>
      <c r="E156" s="14"/>
      <c r="F156" s="14" t="s">
        <v>113</v>
      </c>
      <c r="G156" s="14"/>
      <c r="H156" s="35">
        <v>41.53</v>
      </c>
      <c r="I156" s="34"/>
      <c r="J156" s="35"/>
      <c r="K156" s="13" t="s">
        <v>1</v>
      </c>
      <c r="M156" s="6"/>
      <c r="N156" s="6"/>
      <c r="O156" s="8"/>
      <c r="P156" s="9"/>
    </row>
    <row r="157" spans="2:16" x14ac:dyDescent="0.35">
      <c r="B157" s="14">
        <v>62546035</v>
      </c>
      <c r="C157" s="14" t="s">
        <v>44</v>
      </c>
      <c r="D157" s="14" t="s">
        <v>117</v>
      </c>
      <c r="E157" s="14"/>
      <c r="F157" s="14" t="s">
        <v>113</v>
      </c>
      <c r="G157" s="14"/>
      <c r="H157" s="35">
        <v>44.69</v>
      </c>
      <c r="I157" s="34"/>
      <c r="J157" s="35"/>
      <c r="K157" s="13" t="s">
        <v>1</v>
      </c>
      <c r="M157" s="6"/>
      <c r="N157" s="6"/>
      <c r="O157" s="8"/>
      <c r="P157" s="9"/>
    </row>
    <row r="158" spans="2:16" s="3" customFormat="1" x14ac:dyDescent="0.35">
      <c r="B158" s="14">
        <v>62546037</v>
      </c>
      <c r="C158" s="14" t="s">
        <v>45</v>
      </c>
      <c r="D158" s="14" t="s">
        <v>117</v>
      </c>
      <c r="E158" s="14"/>
      <c r="F158" s="14" t="s">
        <v>113</v>
      </c>
      <c r="G158" s="14"/>
      <c r="H158" s="35">
        <v>47.9</v>
      </c>
      <c r="I158" s="34"/>
      <c r="J158" s="35"/>
      <c r="K158" s="13"/>
      <c r="L158" s="5"/>
      <c r="M158" s="10"/>
      <c r="N158" s="10"/>
      <c r="O158" s="11"/>
      <c r="P158" s="12"/>
    </row>
    <row r="159" spans="2:16" s="3" customFormat="1" x14ac:dyDescent="0.35">
      <c r="B159" s="14">
        <v>62546040</v>
      </c>
      <c r="C159" s="14" t="s">
        <v>46</v>
      </c>
      <c r="D159" s="14" t="s">
        <v>117</v>
      </c>
      <c r="E159" s="14"/>
      <c r="F159" s="14" t="s">
        <v>113</v>
      </c>
      <c r="G159" s="14"/>
      <c r="H159" s="35">
        <v>51.08</v>
      </c>
      <c r="I159" s="34"/>
      <c r="J159" s="35"/>
      <c r="K159" s="13"/>
      <c r="L159" s="5"/>
      <c r="M159" s="10"/>
      <c r="N159" s="10"/>
      <c r="O159" s="11"/>
      <c r="P159" s="12"/>
    </row>
    <row r="160" spans="2:16" s="3" customFormat="1" x14ac:dyDescent="0.35">
      <c r="B160" s="14">
        <v>62546042</v>
      </c>
      <c r="C160" s="14" t="s">
        <v>47</v>
      </c>
      <c r="D160" s="14" t="s">
        <v>117</v>
      </c>
      <c r="E160" s="14"/>
      <c r="F160" s="14" t="s">
        <v>113</v>
      </c>
      <c r="G160" s="14"/>
      <c r="H160" s="35">
        <v>54.29</v>
      </c>
      <c r="I160" s="34"/>
      <c r="J160" s="35"/>
      <c r="K160" s="13"/>
      <c r="L160" s="5"/>
      <c r="M160" s="10"/>
      <c r="N160" s="10"/>
      <c r="O160" s="11"/>
      <c r="P160" s="12"/>
    </row>
    <row r="161" spans="2:16" s="3" customFormat="1" x14ac:dyDescent="0.35">
      <c r="B161" s="14">
        <v>62546045</v>
      </c>
      <c r="C161" s="14" t="s">
        <v>48</v>
      </c>
      <c r="D161" s="14" t="s">
        <v>117</v>
      </c>
      <c r="E161" s="14"/>
      <c r="F161" s="14" t="s">
        <v>113</v>
      </c>
      <c r="G161" s="14"/>
      <c r="H161" s="35">
        <v>57.46</v>
      </c>
      <c r="I161" s="34"/>
      <c r="J161" s="35"/>
      <c r="K161" s="13"/>
      <c r="L161" s="5"/>
      <c r="M161" s="10"/>
      <c r="N161" s="10"/>
      <c r="O161" s="11"/>
      <c r="P161" s="12"/>
    </row>
    <row r="162" spans="2:16" s="3" customFormat="1" x14ac:dyDescent="0.35">
      <c r="B162" s="14">
        <v>62546047</v>
      </c>
      <c r="C162" s="14" t="s">
        <v>49</v>
      </c>
      <c r="D162" s="14" t="s">
        <v>117</v>
      </c>
      <c r="E162" s="14"/>
      <c r="F162" s="14" t="s">
        <v>113</v>
      </c>
      <c r="G162" s="14"/>
      <c r="H162" s="35">
        <v>60.67</v>
      </c>
      <c r="I162" s="34"/>
      <c r="J162" s="35"/>
      <c r="K162" s="13"/>
      <c r="L162" s="5"/>
      <c r="M162" s="10"/>
      <c r="N162" s="10"/>
      <c r="O162" s="11"/>
      <c r="P162" s="12"/>
    </row>
    <row r="163" spans="2:16" s="3" customFormat="1" x14ac:dyDescent="0.35">
      <c r="B163" s="14">
        <v>62546050</v>
      </c>
      <c r="C163" s="14" t="s">
        <v>50</v>
      </c>
      <c r="D163" s="14" t="s">
        <v>117</v>
      </c>
      <c r="E163" s="14"/>
      <c r="F163" s="14" t="s">
        <v>113</v>
      </c>
      <c r="G163" s="14"/>
      <c r="H163" s="35">
        <v>63.88</v>
      </c>
      <c r="I163" s="34"/>
      <c r="J163" s="35"/>
      <c r="K163" s="13"/>
      <c r="L163" s="5"/>
      <c r="M163" s="10"/>
      <c r="N163" s="10"/>
      <c r="O163" s="11"/>
      <c r="P163" s="12"/>
    </row>
    <row r="164" spans="2:16" s="3" customFormat="1" x14ac:dyDescent="0.35">
      <c r="B164" s="14">
        <v>62546052</v>
      </c>
      <c r="C164" s="14" t="s">
        <v>51</v>
      </c>
      <c r="D164" s="14" t="s">
        <v>117</v>
      </c>
      <c r="E164" s="14"/>
      <c r="F164" s="14" t="s">
        <v>113</v>
      </c>
      <c r="G164" s="14"/>
      <c r="H164" s="35">
        <v>67.040000000000006</v>
      </c>
      <c r="I164" s="34"/>
      <c r="J164" s="35"/>
      <c r="K164" s="13"/>
      <c r="L164" s="5"/>
      <c r="M164" s="10"/>
      <c r="N164" s="10"/>
      <c r="O164" s="11"/>
      <c r="P164" s="12"/>
    </row>
    <row r="165" spans="2:16" s="3" customFormat="1" x14ac:dyDescent="0.35">
      <c r="B165" s="14">
        <v>62546055</v>
      </c>
      <c r="C165" s="14" t="s">
        <v>52</v>
      </c>
      <c r="D165" s="14" t="s">
        <v>117</v>
      </c>
      <c r="E165" s="14"/>
      <c r="F165" s="14" t="s">
        <v>113</v>
      </c>
      <c r="G165" s="14"/>
      <c r="H165" s="35">
        <v>70.239999999999995</v>
      </c>
      <c r="I165" s="34"/>
      <c r="J165" s="35"/>
      <c r="K165" s="13"/>
      <c r="L165" s="5"/>
      <c r="M165" s="10"/>
      <c r="N165" s="10"/>
      <c r="O165" s="11"/>
      <c r="P165" s="12"/>
    </row>
    <row r="166" spans="2:16" x14ac:dyDescent="0.35">
      <c r="B166" s="14">
        <v>62546057</v>
      </c>
      <c r="C166" s="14" t="s">
        <v>53</v>
      </c>
      <c r="D166" s="14" t="s">
        <v>117</v>
      </c>
      <c r="E166" s="14"/>
      <c r="F166" s="14" t="s">
        <v>113</v>
      </c>
      <c r="G166" s="14"/>
      <c r="H166" s="35">
        <v>73.44</v>
      </c>
      <c r="I166" s="34"/>
      <c r="J166" s="35"/>
      <c r="K166" s="13" t="s">
        <v>1</v>
      </c>
      <c r="M166" s="6"/>
      <c r="N166" s="6"/>
      <c r="O166" s="8"/>
      <c r="P166" s="9"/>
    </row>
    <row r="167" spans="2:16" x14ac:dyDescent="0.35">
      <c r="B167" s="14">
        <v>62546060</v>
      </c>
      <c r="C167" s="14" t="s">
        <v>54</v>
      </c>
      <c r="D167" s="14" t="s">
        <v>117</v>
      </c>
      <c r="E167" s="14"/>
      <c r="F167" s="14" t="s">
        <v>113</v>
      </c>
      <c r="G167" s="14"/>
      <c r="H167" s="35">
        <v>76.63</v>
      </c>
      <c r="I167" s="34"/>
      <c r="J167" s="35"/>
      <c r="K167" s="13" t="s">
        <v>1</v>
      </c>
      <c r="M167" s="6"/>
      <c r="N167" s="6"/>
      <c r="O167" s="8"/>
      <c r="P167" s="9"/>
    </row>
    <row r="168" spans="2:16" x14ac:dyDescent="0.35">
      <c r="B168" s="14">
        <v>62546062</v>
      </c>
      <c r="C168" s="14" t="s">
        <v>55</v>
      </c>
      <c r="D168" s="14" t="s">
        <v>117</v>
      </c>
      <c r="E168" s="14"/>
      <c r="F168" s="14" t="s">
        <v>113</v>
      </c>
      <c r="G168" s="14"/>
      <c r="H168" s="35">
        <v>79.83</v>
      </c>
      <c r="I168" s="34"/>
      <c r="J168" s="35"/>
      <c r="K168" s="13" t="s">
        <v>1</v>
      </c>
      <c r="M168" s="6"/>
      <c r="N168" s="6"/>
      <c r="O168" s="8"/>
      <c r="P168" s="9"/>
    </row>
    <row r="169" spans="2:16" x14ac:dyDescent="0.35">
      <c r="B169" s="14">
        <v>62546065</v>
      </c>
      <c r="C169" s="14" t="s">
        <v>56</v>
      </c>
      <c r="D169" s="14" t="s">
        <v>117</v>
      </c>
      <c r="E169" s="14"/>
      <c r="F169" s="14" t="s">
        <v>113</v>
      </c>
      <c r="G169" s="14"/>
      <c r="H169" s="35">
        <v>83.01</v>
      </c>
      <c r="I169" s="34"/>
      <c r="J169" s="35"/>
      <c r="K169" s="13" t="s">
        <v>1</v>
      </c>
      <c r="M169" s="6"/>
      <c r="N169" s="6"/>
      <c r="O169" s="8"/>
      <c r="P169" s="9"/>
    </row>
    <row r="170" spans="2:16" x14ac:dyDescent="0.35">
      <c r="B170" s="14">
        <v>62546067</v>
      </c>
      <c r="C170" s="14" t="s">
        <v>57</v>
      </c>
      <c r="D170" s="14" t="s">
        <v>117</v>
      </c>
      <c r="E170" s="14"/>
      <c r="F170" s="14" t="s">
        <v>113</v>
      </c>
      <c r="G170" s="14"/>
      <c r="H170" s="35">
        <v>86.21</v>
      </c>
      <c r="I170" s="34"/>
      <c r="J170" s="35"/>
      <c r="K170" s="13" t="s">
        <v>1</v>
      </c>
      <c r="M170" s="6"/>
      <c r="N170" s="6"/>
      <c r="O170" s="8"/>
      <c r="P170" s="9"/>
    </row>
    <row r="171" spans="2:16" x14ac:dyDescent="0.35">
      <c r="B171" s="14">
        <v>62546070</v>
      </c>
      <c r="C171" s="14" t="s">
        <v>58</v>
      </c>
      <c r="D171" s="14" t="s">
        <v>117</v>
      </c>
      <c r="E171" s="14"/>
      <c r="F171" s="14" t="s">
        <v>113</v>
      </c>
      <c r="G171" s="14"/>
      <c r="H171" s="35">
        <v>89.39</v>
      </c>
      <c r="I171" s="34"/>
      <c r="J171" s="35"/>
      <c r="K171" s="13" t="s">
        <v>1</v>
      </c>
      <c r="M171" s="6"/>
      <c r="N171" s="6"/>
      <c r="O171" s="8"/>
      <c r="P171" s="9"/>
    </row>
    <row r="172" spans="2:16" x14ac:dyDescent="0.35">
      <c r="B172" s="14">
        <v>62546072</v>
      </c>
      <c r="C172" s="14" t="s">
        <v>59</v>
      </c>
      <c r="D172" s="14" t="s">
        <v>117</v>
      </c>
      <c r="E172" s="14"/>
      <c r="F172" s="14" t="s">
        <v>113</v>
      </c>
      <c r="G172" s="14"/>
      <c r="H172" s="35">
        <v>92.6</v>
      </c>
      <c r="I172" s="34"/>
      <c r="J172" s="35"/>
      <c r="K172" s="13" t="s">
        <v>1</v>
      </c>
      <c r="M172" s="6"/>
      <c r="N172" s="6"/>
      <c r="O172" s="8"/>
      <c r="P172" s="9"/>
    </row>
    <row r="173" spans="2:16" x14ac:dyDescent="0.35">
      <c r="B173" s="14">
        <v>62546075</v>
      </c>
      <c r="C173" s="14" t="s">
        <v>60</v>
      </c>
      <c r="D173" s="14" t="s">
        <v>117</v>
      </c>
      <c r="E173" s="14"/>
      <c r="F173" s="14" t="s">
        <v>113</v>
      </c>
      <c r="G173" s="14"/>
      <c r="H173" s="35">
        <v>95.78</v>
      </c>
      <c r="I173" s="34"/>
      <c r="J173" s="35"/>
      <c r="K173" s="13" t="s">
        <v>1</v>
      </c>
      <c r="M173" s="6"/>
      <c r="N173" s="6"/>
      <c r="O173" s="8"/>
      <c r="P173" s="9"/>
    </row>
    <row r="174" spans="2:16" x14ac:dyDescent="0.35">
      <c r="B174" s="14">
        <v>62546077</v>
      </c>
      <c r="C174" s="14" t="s">
        <v>61</v>
      </c>
      <c r="D174" s="14" t="s">
        <v>117</v>
      </c>
      <c r="E174" s="14"/>
      <c r="F174" s="14" t="s">
        <v>113</v>
      </c>
      <c r="G174" s="14"/>
      <c r="H174" s="35">
        <v>98.99</v>
      </c>
      <c r="I174" s="34"/>
      <c r="J174" s="35"/>
      <c r="K174" s="13" t="s">
        <v>1</v>
      </c>
      <c r="M174" s="6"/>
      <c r="N174" s="6"/>
      <c r="O174" s="8"/>
      <c r="P174" s="9"/>
    </row>
    <row r="175" spans="2:16" x14ac:dyDescent="0.35">
      <c r="B175" s="14">
        <v>62546080</v>
      </c>
      <c r="C175" s="14" t="s">
        <v>62</v>
      </c>
      <c r="D175" s="14" t="s">
        <v>117</v>
      </c>
      <c r="E175" s="14"/>
      <c r="F175" s="14" t="s">
        <v>113</v>
      </c>
      <c r="G175" s="14"/>
      <c r="H175" s="35">
        <v>102.17</v>
      </c>
      <c r="I175" s="34"/>
      <c r="J175" s="35"/>
      <c r="K175" s="13" t="s">
        <v>1</v>
      </c>
      <c r="M175" s="6"/>
      <c r="N175" s="6"/>
      <c r="O175" s="8"/>
      <c r="P175" s="9"/>
    </row>
    <row r="176" spans="2:16" x14ac:dyDescent="0.35">
      <c r="B176" s="14">
        <v>66700501</v>
      </c>
      <c r="C176" s="14" t="s">
        <v>63</v>
      </c>
      <c r="D176" s="14" t="s">
        <v>117</v>
      </c>
      <c r="E176" s="14"/>
      <c r="F176" s="14" t="s">
        <v>113</v>
      </c>
      <c r="G176" s="14"/>
      <c r="H176" s="35">
        <v>3.09</v>
      </c>
      <c r="I176" s="34"/>
      <c r="J176" s="35"/>
      <c r="K176" s="13" t="s">
        <v>1</v>
      </c>
      <c r="M176" s="6"/>
      <c r="N176" s="6"/>
      <c r="O176" s="8"/>
      <c r="P176" s="9"/>
    </row>
    <row r="177" spans="2:16" x14ac:dyDescent="0.35">
      <c r="B177" s="14">
        <v>66700511</v>
      </c>
      <c r="C177" s="14" t="s">
        <v>64</v>
      </c>
      <c r="D177" s="14" t="s">
        <v>117</v>
      </c>
      <c r="E177" s="14"/>
      <c r="F177" s="14" t="s">
        <v>113</v>
      </c>
      <c r="G177" s="14"/>
      <c r="H177" s="35">
        <v>2.59</v>
      </c>
      <c r="I177" s="34"/>
      <c r="J177" s="35"/>
      <c r="K177" s="13" t="s">
        <v>1</v>
      </c>
      <c r="M177" s="6"/>
      <c r="N177" s="6"/>
      <c r="O177" s="8"/>
      <c r="P177" s="9"/>
    </row>
    <row r="178" spans="2:16" x14ac:dyDescent="0.35">
      <c r="B178" s="14">
        <v>66777501</v>
      </c>
      <c r="C178" s="14" t="s">
        <v>65</v>
      </c>
      <c r="D178" s="14" t="s">
        <v>117</v>
      </c>
      <c r="E178" s="14"/>
      <c r="F178" s="14" t="s">
        <v>113</v>
      </c>
      <c r="G178" s="14"/>
      <c r="H178" s="35">
        <v>3.01</v>
      </c>
      <c r="I178" s="34"/>
      <c r="J178" s="35"/>
      <c r="K178" s="13"/>
      <c r="M178" s="6"/>
      <c r="N178" s="6"/>
      <c r="O178" s="8"/>
      <c r="P178" s="9"/>
    </row>
    <row r="179" spans="2:16" x14ac:dyDescent="0.35">
      <c r="B179" s="14">
        <v>66777511</v>
      </c>
      <c r="C179" s="14" t="s">
        <v>66</v>
      </c>
      <c r="D179" s="14" t="s">
        <v>117</v>
      </c>
      <c r="E179" s="14"/>
      <c r="F179" s="14" t="s">
        <v>113</v>
      </c>
      <c r="G179" s="14"/>
      <c r="H179" s="35">
        <v>2.54</v>
      </c>
      <c r="I179" s="34"/>
      <c r="J179" s="35"/>
      <c r="K179" s="13"/>
      <c r="M179" s="6"/>
      <c r="N179" s="6"/>
      <c r="O179" s="8"/>
      <c r="P179" s="9"/>
    </row>
    <row r="180" spans="2:16" x14ac:dyDescent="0.35">
      <c r="B180" s="14">
        <v>66700809</v>
      </c>
      <c r="C180" s="14" t="s">
        <v>67</v>
      </c>
      <c r="D180" s="14" t="s">
        <v>117</v>
      </c>
      <c r="E180" s="14"/>
      <c r="F180" s="14" t="s">
        <v>113</v>
      </c>
      <c r="G180" s="14"/>
      <c r="H180" s="35">
        <v>6.73</v>
      </c>
      <c r="I180" s="34"/>
      <c r="J180" s="35"/>
      <c r="K180" s="13"/>
      <c r="M180" s="6"/>
      <c r="N180" s="6"/>
      <c r="O180" s="8"/>
      <c r="P180" s="9"/>
    </row>
    <row r="181" spans="2:16" x14ac:dyDescent="0.35">
      <c r="B181" s="14">
        <v>64169217</v>
      </c>
      <c r="C181" s="14" t="s">
        <v>68</v>
      </c>
      <c r="D181" s="14" t="s">
        <v>117</v>
      </c>
      <c r="E181" s="14"/>
      <c r="F181" s="14" t="s">
        <v>113</v>
      </c>
      <c r="G181" s="14"/>
      <c r="H181" s="35">
        <v>30.74</v>
      </c>
      <c r="I181" s="34"/>
      <c r="J181" s="35"/>
      <c r="K181" s="13"/>
      <c r="M181" s="6"/>
      <c r="N181" s="6"/>
      <c r="O181" s="8"/>
      <c r="P181" s="9"/>
    </row>
    <row r="182" spans="2:16" x14ac:dyDescent="0.35">
      <c r="B182" s="14">
        <v>64169220</v>
      </c>
      <c r="C182" s="14" t="s">
        <v>69</v>
      </c>
      <c r="D182" s="14" t="s">
        <v>117</v>
      </c>
      <c r="E182" s="14"/>
      <c r="F182" s="14" t="s">
        <v>113</v>
      </c>
      <c r="G182" s="14"/>
      <c r="H182" s="35">
        <v>35.11</v>
      </c>
      <c r="I182" s="34"/>
      <c r="J182" s="35"/>
      <c r="K182" s="13"/>
      <c r="M182" s="6"/>
      <c r="N182" s="6"/>
      <c r="O182" s="8"/>
      <c r="P182" s="9"/>
    </row>
    <row r="183" spans="2:16" x14ac:dyDescent="0.35">
      <c r="B183" s="14">
        <v>64169222</v>
      </c>
      <c r="C183" s="14" t="s">
        <v>70</v>
      </c>
      <c r="D183" s="14" t="s">
        <v>117</v>
      </c>
      <c r="E183" s="14"/>
      <c r="F183" s="14" t="s">
        <v>113</v>
      </c>
      <c r="G183" s="14"/>
      <c r="H183" s="35">
        <v>39.51</v>
      </c>
      <c r="I183" s="34"/>
      <c r="J183" s="35"/>
      <c r="K183" s="13"/>
      <c r="M183" s="6"/>
      <c r="N183" s="6"/>
      <c r="O183" s="8"/>
      <c r="P183" s="9"/>
    </row>
    <row r="184" spans="2:16" x14ac:dyDescent="0.35">
      <c r="B184" s="14">
        <v>64169225</v>
      </c>
      <c r="C184" s="14" t="s">
        <v>71</v>
      </c>
      <c r="D184" s="14" t="s">
        <v>117</v>
      </c>
      <c r="E184" s="14"/>
      <c r="F184" s="14" t="s">
        <v>113</v>
      </c>
      <c r="G184" s="14"/>
      <c r="H184" s="35">
        <v>43.9</v>
      </c>
      <c r="I184" s="34"/>
      <c r="J184" s="35"/>
      <c r="K184" s="13"/>
      <c r="M184" s="6"/>
      <c r="N184" s="6"/>
      <c r="O184" s="8"/>
      <c r="P184" s="9"/>
    </row>
    <row r="185" spans="2:16" x14ac:dyDescent="0.35">
      <c r="B185" s="14">
        <v>64169227</v>
      </c>
      <c r="C185" s="14" t="s">
        <v>72</v>
      </c>
      <c r="D185" s="14" t="s">
        <v>117</v>
      </c>
      <c r="E185" s="14"/>
      <c r="F185" s="14" t="s">
        <v>113</v>
      </c>
      <c r="G185" s="14"/>
      <c r="H185" s="35">
        <v>48.3</v>
      </c>
      <c r="I185" s="34"/>
      <c r="J185" s="35"/>
      <c r="K185" s="13"/>
      <c r="M185" s="6"/>
      <c r="N185" s="6"/>
      <c r="O185" s="8"/>
      <c r="P185" s="9"/>
    </row>
    <row r="186" spans="2:16" x14ac:dyDescent="0.35">
      <c r="B186" s="14">
        <v>64169230</v>
      </c>
      <c r="C186" s="14" t="s">
        <v>73</v>
      </c>
      <c r="D186" s="14" t="s">
        <v>117</v>
      </c>
      <c r="E186" s="14"/>
      <c r="F186" s="14" t="s">
        <v>113</v>
      </c>
      <c r="G186" s="14"/>
      <c r="H186" s="35">
        <v>52.67</v>
      </c>
      <c r="I186" s="34"/>
      <c r="J186" s="35"/>
      <c r="K186" s="13"/>
      <c r="M186" s="6"/>
      <c r="N186" s="6"/>
      <c r="O186" s="8"/>
      <c r="P186" s="9"/>
    </row>
    <row r="187" spans="2:16" x14ac:dyDescent="0.35">
      <c r="B187" s="14">
        <v>64169232</v>
      </c>
      <c r="C187" s="14" t="s">
        <v>74</v>
      </c>
      <c r="D187" s="14" t="s">
        <v>117</v>
      </c>
      <c r="E187" s="14"/>
      <c r="F187" s="14" t="s">
        <v>113</v>
      </c>
      <c r="G187" s="14"/>
      <c r="H187" s="35">
        <v>57.05</v>
      </c>
      <c r="I187" s="34"/>
      <c r="J187" s="35"/>
      <c r="K187" s="13"/>
      <c r="M187" s="6"/>
      <c r="N187" s="6"/>
      <c r="O187" s="8"/>
      <c r="P187" s="9"/>
    </row>
    <row r="188" spans="2:16" x14ac:dyDescent="0.35">
      <c r="B188" s="14">
        <v>64169235</v>
      </c>
      <c r="C188" s="14" t="s">
        <v>75</v>
      </c>
      <c r="D188" s="14" t="s">
        <v>117</v>
      </c>
      <c r="E188" s="14"/>
      <c r="F188" s="14" t="s">
        <v>113</v>
      </c>
      <c r="G188" s="14"/>
      <c r="H188" s="35">
        <v>61.45</v>
      </c>
      <c r="I188" s="34"/>
      <c r="J188" s="35"/>
      <c r="K188" s="13"/>
      <c r="M188" s="6"/>
      <c r="N188" s="6"/>
      <c r="O188" s="8"/>
      <c r="P188" s="9"/>
    </row>
    <row r="189" spans="2:16" x14ac:dyDescent="0.35">
      <c r="B189" s="14">
        <v>64169237</v>
      </c>
      <c r="C189" s="14" t="s">
        <v>76</v>
      </c>
      <c r="D189" s="14" t="s">
        <v>117</v>
      </c>
      <c r="E189" s="14"/>
      <c r="F189" s="14" t="s">
        <v>113</v>
      </c>
      <c r="G189" s="14"/>
      <c r="H189" s="35">
        <v>65.83</v>
      </c>
      <c r="I189" s="34"/>
      <c r="J189" s="35"/>
      <c r="K189" s="13"/>
      <c r="M189" s="6"/>
      <c r="N189" s="6"/>
      <c r="O189" s="8"/>
      <c r="P189" s="9"/>
    </row>
    <row r="190" spans="2:16" x14ac:dyDescent="0.35">
      <c r="B190" s="14">
        <v>64169240</v>
      </c>
      <c r="C190" s="14" t="s">
        <v>77</v>
      </c>
      <c r="D190" s="14" t="s">
        <v>117</v>
      </c>
      <c r="E190" s="14"/>
      <c r="F190" s="14" t="s">
        <v>113</v>
      </c>
      <c r="G190" s="14"/>
      <c r="H190" s="35">
        <v>85.94</v>
      </c>
      <c r="I190" s="34"/>
      <c r="J190" s="35"/>
      <c r="K190" s="13"/>
      <c r="M190" s="6"/>
      <c r="N190" s="6"/>
      <c r="O190" s="8"/>
      <c r="P190" s="9"/>
    </row>
    <row r="191" spans="2:16" x14ac:dyDescent="0.35">
      <c r="B191" s="14">
        <v>64169242</v>
      </c>
      <c r="C191" s="14" t="s">
        <v>78</v>
      </c>
      <c r="D191" s="14" t="s">
        <v>117</v>
      </c>
      <c r="E191" s="14"/>
      <c r="F191" s="14" t="s">
        <v>113</v>
      </c>
      <c r="G191" s="14"/>
      <c r="H191" s="35">
        <v>91.3</v>
      </c>
      <c r="I191" s="34"/>
      <c r="J191" s="35"/>
      <c r="K191" s="13"/>
      <c r="M191" s="6"/>
      <c r="N191" s="6"/>
      <c r="O191" s="8"/>
      <c r="P191" s="9"/>
    </row>
    <row r="192" spans="2:16" x14ac:dyDescent="0.35">
      <c r="B192" s="14">
        <v>64169245</v>
      </c>
      <c r="C192" s="14" t="s">
        <v>79</v>
      </c>
      <c r="D192" s="14" t="s">
        <v>117</v>
      </c>
      <c r="E192" s="14"/>
      <c r="F192" s="14" t="s">
        <v>113</v>
      </c>
      <c r="G192" s="14"/>
      <c r="H192" s="35">
        <v>96.69</v>
      </c>
      <c r="I192" s="34"/>
      <c r="J192" s="35"/>
      <c r="K192" s="13"/>
      <c r="M192" s="6"/>
      <c r="N192" s="6"/>
      <c r="O192" s="8"/>
      <c r="P192" s="9"/>
    </row>
    <row r="193" spans="2:16" x14ac:dyDescent="0.35">
      <c r="B193" s="14">
        <v>64169247</v>
      </c>
      <c r="C193" s="14" t="s">
        <v>80</v>
      </c>
      <c r="D193" s="14" t="s">
        <v>117</v>
      </c>
      <c r="E193" s="14"/>
      <c r="F193" s="14" t="s">
        <v>113</v>
      </c>
      <c r="G193" s="14"/>
      <c r="H193" s="35">
        <v>102.05</v>
      </c>
      <c r="I193" s="34"/>
      <c r="J193" s="35"/>
      <c r="K193" s="13"/>
      <c r="M193" s="6"/>
      <c r="N193" s="6"/>
      <c r="O193" s="8"/>
      <c r="P193" s="9"/>
    </row>
    <row r="194" spans="2:16" x14ac:dyDescent="0.35">
      <c r="B194" s="14">
        <v>64169250</v>
      </c>
      <c r="C194" s="14" t="s">
        <v>81</v>
      </c>
      <c r="D194" s="14" t="s">
        <v>117</v>
      </c>
      <c r="E194" s="14"/>
      <c r="F194" s="14" t="s">
        <v>113</v>
      </c>
      <c r="G194" s="14"/>
      <c r="H194" s="35">
        <v>107.43</v>
      </c>
      <c r="I194" s="34"/>
      <c r="J194" s="35"/>
      <c r="K194" s="13"/>
      <c r="M194" s="6"/>
      <c r="N194" s="6"/>
      <c r="O194" s="8"/>
      <c r="P194" s="9"/>
    </row>
    <row r="195" spans="2:16" x14ac:dyDescent="0.35">
      <c r="B195" s="14">
        <v>64169252</v>
      </c>
      <c r="C195" s="14" t="s">
        <v>82</v>
      </c>
      <c r="D195" s="14" t="s">
        <v>117</v>
      </c>
      <c r="E195" s="14"/>
      <c r="F195" s="14" t="s">
        <v>113</v>
      </c>
      <c r="G195" s="14"/>
      <c r="H195" s="35">
        <v>112.8</v>
      </c>
      <c r="I195" s="34"/>
      <c r="J195" s="35"/>
      <c r="K195" s="13"/>
      <c r="M195" s="6"/>
      <c r="N195" s="6"/>
      <c r="O195" s="8"/>
      <c r="P195" s="9"/>
    </row>
    <row r="196" spans="2:16" x14ac:dyDescent="0.35">
      <c r="B196" s="14">
        <v>64169255</v>
      </c>
      <c r="C196" s="14" t="s">
        <v>83</v>
      </c>
      <c r="D196" s="14" t="s">
        <v>117</v>
      </c>
      <c r="E196" s="14"/>
      <c r="F196" s="14" t="s">
        <v>113</v>
      </c>
      <c r="G196" s="14"/>
      <c r="H196" s="35">
        <v>118.18</v>
      </c>
      <c r="I196" s="34"/>
      <c r="J196" s="35"/>
      <c r="K196" s="13"/>
      <c r="M196" s="6"/>
      <c r="N196" s="6"/>
      <c r="O196" s="8"/>
      <c r="P196" s="9"/>
    </row>
    <row r="197" spans="2:16" x14ac:dyDescent="0.35">
      <c r="B197" s="14">
        <v>64169257</v>
      </c>
      <c r="C197" s="14" t="s">
        <v>84</v>
      </c>
      <c r="D197" s="14" t="s">
        <v>117</v>
      </c>
      <c r="E197" s="14"/>
      <c r="F197" s="14" t="s">
        <v>113</v>
      </c>
      <c r="G197" s="14"/>
      <c r="H197" s="35">
        <v>123.55</v>
      </c>
      <c r="I197" s="34"/>
      <c r="J197" s="35"/>
      <c r="K197" s="13"/>
      <c r="M197" s="6"/>
      <c r="N197" s="6"/>
      <c r="O197" s="8"/>
      <c r="P197" s="9"/>
    </row>
    <row r="198" spans="2:16" x14ac:dyDescent="0.35">
      <c r="B198" s="14">
        <v>64169260</v>
      </c>
      <c r="C198" s="14" t="s">
        <v>85</v>
      </c>
      <c r="D198" s="14" t="s">
        <v>117</v>
      </c>
      <c r="E198" s="14"/>
      <c r="F198" s="14" t="s">
        <v>113</v>
      </c>
      <c r="G198" s="14"/>
      <c r="H198" s="35">
        <v>128.93</v>
      </c>
      <c r="I198" s="34"/>
      <c r="J198" s="35"/>
      <c r="K198" s="13"/>
      <c r="M198" s="6"/>
      <c r="N198" s="6"/>
      <c r="O198" s="8"/>
      <c r="P198" s="9"/>
    </row>
    <row r="199" spans="2:16" x14ac:dyDescent="0.35">
      <c r="B199" s="14">
        <v>64169262</v>
      </c>
      <c r="C199" s="14" t="s">
        <v>86</v>
      </c>
      <c r="D199" s="14" t="s">
        <v>117</v>
      </c>
      <c r="E199" s="14"/>
      <c r="F199" s="14" t="s">
        <v>113</v>
      </c>
      <c r="G199" s="14"/>
      <c r="H199" s="35">
        <v>134.28</v>
      </c>
      <c r="I199" s="34"/>
      <c r="J199" s="35"/>
      <c r="K199" s="13"/>
      <c r="M199" s="6"/>
      <c r="N199" s="6"/>
      <c r="O199" s="8"/>
      <c r="P199" s="9"/>
    </row>
    <row r="200" spans="2:16" x14ac:dyDescent="0.35">
      <c r="B200" s="14">
        <v>66772431</v>
      </c>
      <c r="C200" s="14" t="s">
        <v>87</v>
      </c>
      <c r="D200" s="14" t="s">
        <v>117</v>
      </c>
      <c r="E200" s="14"/>
      <c r="F200" s="14" t="s">
        <v>113</v>
      </c>
      <c r="G200" s="14"/>
      <c r="H200" s="35">
        <v>4.3600000000000003</v>
      </c>
      <c r="I200" s="34"/>
      <c r="J200" s="35"/>
      <c r="K200" s="13"/>
      <c r="M200" s="6"/>
      <c r="N200" s="6"/>
      <c r="O200" s="8"/>
      <c r="P200" s="9"/>
    </row>
    <row r="201" spans="2:16" x14ac:dyDescent="0.35">
      <c r="B201" s="14">
        <v>66772433</v>
      </c>
      <c r="C201" s="14" t="s">
        <v>88</v>
      </c>
      <c r="D201" s="14" t="s">
        <v>117</v>
      </c>
      <c r="E201" s="14"/>
      <c r="F201" s="14" t="s">
        <v>113</v>
      </c>
      <c r="G201" s="14"/>
      <c r="H201" s="35">
        <v>3.86</v>
      </c>
      <c r="I201" s="34"/>
      <c r="J201" s="35"/>
      <c r="K201" s="13"/>
      <c r="M201" s="6"/>
      <c r="N201" s="6"/>
      <c r="O201" s="8"/>
      <c r="P201" s="9"/>
    </row>
    <row r="202" spans="2:16" x14ac:dyDescent="0.35">
      <c r="B202" s="14">
        <v>66774415</v>
      </c>
      <c r="C202" s="14" t="s">
        <v>89</v>
      </c>
      <c r="D202" s="14" t="s">
        <v>117</v>
      </c>
      <c r="E202" s="14"/>
      <c r="F202" s="14" t="s">
        <v>113</v>
      </c>
      <c r="G202" s="14"/>
      <c r="H202" s="35">
        <v>2.99</v>
      </c>
      <c r="I202" s="34"/>
      <c r="J202" s="35"/>
      <c r="K202" s="13"/>
      <c r="M202" s="6"/>
      <c r="N202" s="6"/>
      <c r="O202" s="8"/>
      <c r="P202" s="9"/>
    </row>
    <row r="203" spans="2:16" x14ac:dyDescent="0.35">
      <c r="B203" s="14">
        <v>66774417</v>
      </c>
      <c r="C203" s="14" t="s">
        <v>90</v>
      </c>
      <c r="D203" s="14" t="s">
        <v>117</v>
      </c>
      <c r="E203" s="14"/>
      <c r="F203" s="14" t="s">
        <v>113</v>
      </c>
      <c r="G203" s="14"/>
      <c r="H203" s="35">
        <v>2.67</v>
      </c>
      <c r="I203" s="34"/>
      <c r="J203" s="35"/>
      <c r="K203" s="13"/>
      <c r="M203" s="6"/>
      <c r="N203" s="6"/>
      <c r="O203" s="8"/>
      <c r="P203" s="9"/>
    </row>
    <row r="204" spans="2:16" x14ac:dyDescent="0.35">
      <c r="B204" s="14">
        <v>64008610</v>
      </c>
      <c r="C204" s="14" t="s">
        <v>91</v>
      </c>
      <c r="D204" s="14" t="s">
        <v>117</v>
      </c>
      <c r="E204" s="14"/>
      <c r="F204" s="14" t="s">
        <v>113</v>
      </c>
      <c r="G204" s="14"/>
      <c r="H204" s="35">
        <v>190.09</v>
      </c>
      <c r="I204" s="34"/>
      <c r="J204" s="35"/>
      <c r="K204" s="13"/>
      <c r="M204" s="6"/>
      <c r="N204" s="6"/>
      <c r="O204" s="8"/>
      <c r="P204" s="9"/>
    </row>
    <row r="205" spans="2:16" x14ac:dyDescent="0.35">
      <c r="B205" s="14">
        <v>64008612</v>
      </c>
      <c r="C205" s="14" t="s">
        <v>92</v>
      </c>
      <c r="D205" s="14" t="s">
        <v>117</v>
      </c>
      <c r="E205" s="14"/>
      <c r="F205" s="14" t="s">
        <v>113</v>
      </c>
      <c r="G205" s="14"/>
      <c r="H205" s="35">
        <v>258.08999999999997</v>
      </c>
      <c r="I205" s="34"/>
      <c r="J205" s="35"/>
      <c r="K205" s="13" t="s">
        <v>1</v>
      </c>
      <c r="M205" s="6"/>
      <c r="N205" s="6"/>
      <c r="O205" s="8"/>
      <c r="P205" s="9"/>
    </row>
    <row r="206" spans="2:16" x14ac:dyDescent="0.35">
      <c r="B206" s="14">
        <v>64008615</v>
      </c>
      <c r="C206" s="14" t="s">
        <v>93</v>
      </c>
      <c r="D206" s="14" t="s">
        <v>117</v>
      </c>
      <c r="E206" s="14"/>
      <c r="F206" s="14" t="s">
        <v>113</v>
      </c>
      <c r="G206" s="14"/>
      <c r="H206" s="35">
        <v>310.63</v>
      </c>
      <c r="I206" s="34"/>
      <c r="J206" s="35"/>
      <c r="K206" s="13" t="s">
        <v>1</v>
      </c>
      <c r="M206" s="6"/>
      <c r="N206" s="6"/>
      <c r="O206" s="8"/>
      <c r="P206" s="9"/>
    </row>
    <row r="207" spans="2:16" x14ac:dyDescent="0.35">
      <c r="B207" s="14">
        <v>64008617</v>
      </c>
      <c r="C207" s="14" t="s">
        <v>94</v>
      </c>
      <c r="D207" s="14" t="s">
        <v>117</v>
      </c>
      <c r="E207" s="14"/>
      <c r="F207" s="14" t="s">
        <v>113</v>
      </c>
      <c r="G207" s="14"/>
      <c r="H207" s="35">
        <v>369.37</v>
      </c>
      <c r="I207" s="34"/>
      <c r="J207" s="35"/>
      <c r="K207" s="13" t="s">
        <v>1</v>
      </c>
      <c r="M207" s="6"/>
      <c r="N207" s="6"/>
      <c r="O207" s="8"/>
      <c r="P207" s="9"/>
    </row>
    <row r="208" spans="2:16" x14ac:dyDescent="0.35">
      <c r="B208" s="14">
        <v>64008620</v>
      </c>
      <c r="C208" s="14" t="s">
        <v>95</v>
      </c>
      <c r="D208" s="14" t="s">
        <v>117</v>
      </c>
      <c r="E208" s="14"/>
      <c r="F208" s="14" t="s">
        <v>113</v>
      </c>
      <c r="G208" s="14"/>
      <c r="H208" s="35">
        <v>420.35</v>
      </c>
      <c r="I208" s="34"/>
      <c r="J208" s="35"/>
      <c r="K208" s="13" t="s">
        <v>1</v>
      </c>
      <c r="M208" s="6"/>
      <c r="N208" s="6"/>
      <c r="O208" s="8"/>
      <c r="P208" s="9"/>
    </row>
    <row r="209" spans="2:16" x14ac:dyDescent="0.35">
      <c r="B209" s="14">
        <v>64008622</v>
      </c>
      <c r="C209" s="14" t="s">
        <v>96</v>
      </c>
      <c r="D209" s="14" t="s">
        <v>117</v>
      </c>
      <c r="E209" s="14"/>
      <c r="F209" s="14" t="s">
        <v>113</v>
      </c>
      <c r="G209" s="14"/>
      <c r="H209" s="35">
        <v>477.54</v>
      </c>
      <c r="I209" s="34"/>
      <c r="J209" s="35"/>
      <c r="K209" s="13" t="s">
        <v>1</v>
      </c>
      <c r="M209" s="6"/>
      <c r="N209" s="6"/>
      <c r="O209" s="8"/>
      <c r="P209" s="9"/>
    </row>
    <row r="210" spans="2:16" x14ac:dyDescent="0.35">
      <c r="B210" s="14">
        <v>64008625</v>
      </c>
      <c r="C210" s="14" t="s">
        <v>97</v>
      </c>
      <c r="D210" s="14" t="s">
        <v>117</v>
      </c>
      <c r="E210" s="14"/>
      <c r="F210" s="14" t="s">
        <v>113</v>
      </c>
      <c r="G210" s="14"/>
      <c r="H210" s="35">
        <v>520.79999999999995</v>
      </c>
      <c r="I210" s="34"/>
      <c r="J210" s="35"/>
      <c r="K210" s="13" t="s">
        <v>1</v>
      </c>
      <c r="M210" s="6"/>
      <c r="N210" s="6"/>
      <c r="O210" s="8"/>
      <c r="P210" s="9"/>
    </row>
    <row r="211" spans="2:16" x14ac:dyDescent="0.35">
      <c r="B211" s="14">
        <v>64008627</v>
      </c>
      <c r="C211" s="14" t="s">
        <v>98</v>
      </c>
      <c r="D211" s="14" t="s">
        <v>117</v>
      </c>
      <c r="E211" s="14"/>
      <c r="F211" s="14" t="s">
        <v>113</v>
      </c>
      <c r="G211" s="14"/>
      <c r="H211" s="35">
        <v>574.9</v>
      </c>
      <c r="I211" s="34"/>
      <c r="J211" s="35"/>
      <c r="K211" s="13" t="s">
        <v>1</v>
      </c>
      <c r="M211" s="6"/>
      <c r="N211" s="6"/>
      <c r="O211" s="8"/>
      <c r="P211" s="9"/>
    </row>
    <row r="212" spans="2:16" x14ac:dyDescent="0.35">
      <c r="B212" s="14">
        <v>64008630</v>
      </c>
      <c r="C212" s="14" t="s">
        <v>99</v>
      </c>
      <c r="D212" s="14" t="s">
        <v>117</v>
      </c>
      <c r="E212" s="14"/>
      <c r="F212" s="14" t="s">
        <v>113</v>
      </c>
      <c r="G212" s="14"/>
      <c r="H212" s="35">
        <v>627.41999999999996</v>
      </c>
      <c r="I212" s="34"/>
      <c r="J212" s="35"/>
      <c r="K212" s="13" t="s">
        <v>1</v>
      </c>
      <c r="M212" s="6"/>
      <c r="N212" s="6"/>
      <c r="O212" s="8"/>
      <c r="P212" s="9"/>
    </row>
    <row r="213" spans="2:16" x14ac:dyDescent="0.35">
      <c r="B213" s="14">
        <v>64008632</v>
      </c>
      <c r="C213" s="14" t="s">
        <v>100</v>
      </c>
      <c r="D213" s="14" t="s">
        <v>117</v>
      </c>
      <c r="E213" s="14"/>
      <c r="F213" s="14" t="s">
        <v>113</v>
      </c>
      <c r="G213" s="14"/>
      <c r="H213" s="35">
        <v>659.9</v>
      </c>
      <c r="I213" s="34"/>
      <c r="J213" s="35"/>
      <c r="K213" s="13" t="s">
        <v>1</v>
      </c>
      <c r="M213" s="6"/>
      <c r="N213" s="6"/>
      <c r="O213" s="8"/>
      <c r="P213" s="9"/>
    </row>
    <row r="214" spans="2:16" x14ac:dyDescent="0.35">
      <c r="B214" s="14">
        <v>64008635</v>
      </c>
      <c r="C214" s="14" t="s">
        <v>101</v>
      </c>
      <c r="D214" s="14" t="s">
        <v>117</v>
      </c>
      <c r="E214" s="14"/>
      <c r="F214" s="14" t="s">
        <v>113</v>
      </c>
      <c r="G214" s="14"/>
      <c r="H214" s="35">
        <v>723.24</v>
      </c>
      <c r="I214" s="34"/>
      <c r="J214" s="35"/>
      <c r="K214" s="13" t="s">
        <v>1</v>
      </c>
      <c r="M214" s="6"/>
      <c r="N214" s="6"/>
      <c r="O214" s="8"/>
      <c r="P214" s="9"/>
    </row>
    <row r="215" spans="2:16" ht="16.2" thickBot="1" x14ac:dyDescent="0.4">
      <c r="B215" s="14">
        <v>62611227</v>
      </c>
      <c r="C215" s="14" t="s">
        <v>102</v>
      </c>
      <c r="D215" s="14" t="s">
        <v>117</v>
      </c>
      <c r="E215" s="14"/>
      <c r="F215" s="14" t="s">
        <v>113</v>
      </c>
      <c r="G215" s="14"/>
      <c r="H215" s="35">
        <v>3.52</v>
      </c>
      <c r="I215" s="34"/>
      <c r="J215" s="35"/>
      <c r="K215" s="13" t="s">
        <v>1</v>
      </c>
      <c r="M215" s="6"/>
      <c r="N215" s="6"/>
      <c r="O215" s="8"/>
      <c r="P215" s="9"/>
    </row>
    <row r="216" spans="2:16" ht="17.399999999999999" x14ac:dyDescent="0.35">
      <c r="B216" s="50" t="s">
        <v>107</v>
      </c>
      <c r="C216" s="51"/>
      <c r="D216" s="51"/>
      <c r="E216" s="51"/>
      <c r="F216" s="51"/>
      <c r="G216" s="51"/>
      <c r="H216" s="51"/>
      <c r="I216" s="51"/>
      <c r="J216" s="51"/>
      <c r="K216" s="52"/>
      <c r="M216" s="6"/>
      <c r="N216" s="6"/>
      <c r="O216" s="8"/>
      <c r="P216" s="9"/>
    </row>
    <row r="217" spans="2:16" x14ac:dyDescent="0.35">
      <c r="B217" s="14">
        <v>66991007</v>
      </c>
      <c r="C217" s="14" t="s">
        <v>103</v>
      </c>
      <c r="D217" s="14" t="s">
        <v>117</v>
      </c>
      <c r="E217" s="14"/>
      <c r="F217" s="14" t="s">
        <v>108</v>
      </c>
      <c r="G217" s="14"/>
      <c r="H217" s="34">
        <v>120</v>
      </c>
      <c r="I217" s="34" t="s">
        <v>1</v>
      </c>
      <c r="J217" s="35">
        <v>147.6</v>
      </c>
      <c r="K217" s="13" t="s">
        <v>1</v>
      </c>
      <c r="M217" s="6"/>
      <c r="N217" s="6"/>
      <c r="O217" s="8"/>
      <c r="P217" s="9"/>
    </row>
    <row r="218" spans="2:16" x14ac:dyDescent="0.35">
      <c r="B218" s="14">
        <v>66991800</v>
      </c>
      <c r="C218" s="14" t="s">
        <v>104</v>
      </c>
      <c r="D218" s="14" t="s">
        <v>117</v>
      </c>
      <c r="E218" s="14"/>
      <c r="F218" s="14" t="s">
        <v>108</v>
      </c>
      <c r="G218" s="14"/>
      <c r="H218" s="34">
        <v>243.9</v>
      </c>
      <c r="I218" s="34" t="s">
        <v>1</v>
      </c>
      <c r="J218" s="35">
        <v>300</v>
      </c>
      <c r="K218" s="13"/>
      <c r="M218" s="6"/>
      <c r="N218" s="6"/>
      <c r="O218" s="8"/>
      <c r="P218" s="9"/>
    </row>
  </sheetData>
  <autoFilter ref="A6:P218" xr:uid="{F58DF7B6-3C2D-4B92-9CE5-B80265A70AC8}"/>
  <mergeCells count="2">
    <mergeCell ref="B216:K216"/>
    <mergeCell ref="H5:I5"/>
  </mergeCells>
  <phoneticPr fontId="3" type="noConversion"/>
  <conditionalFormatting sqref="P7:P218">
    <cfRule type="cellIs" dxfId="0" priority="5" operator="not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37" fitToHeight="0" orientation="portrait" r:id="rId1"/>
  <headerFooter>
    <oddFooter>&amp;R&amp;P / &amp;N</oddFooter>
  </headerFooter>
  <rowBreaks count="2" manualBreakCount="2">
    <brk id="50" min="1" max="14" man="1"/>
    <brk id="149" min="1" max="14" man="1"/>
  </row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F63E-0669-423C-B71A-25572C92D1C7}">
  <sheetPr>
    <tabColor theme="7" tint="0.39997558519241921"/>
  </sheetPr>
  <dimension ref="A1:F41"/>
  <sheetViews>
    <sheetView topLeftCell="A9" zoomScale="115" zoomScaleNormal="115" workbookViewId="0">
      <selection activeCell="A24" sqref="A24"/>
    </sheetView>
  </sheetViews>
  <sheetFormatPr defaultRowHeight="15.6" x14ac:dyDescent="0.35"/>
  <cols>
    <col min="1" max="1" width="39.59765625" bestFit="1" customWidth="1"/>
    <col min="2" max="2" width="40.59765625" bestFit="1" customWidth="1"/>
    <col min="3" max="3" width="9.296875" bestFit="1" customWidth="1"/>
    <col min="4" max="4" width="54.5" bestFit="1" customWidth="1"/>
    <col min="6" max="6" width="21.69921875" bestFit="1" customWidth="1"/>
  </cols>
  <sheetData>
    <row r="1" spans="1:6" ht="46.8" x14ac:dyDescent="0.35">
      <c r="A1" s="45" t="s">
        <v>186</v>
      </c>
      <c r="B1" s="45" t="s">
        <v>185</v>
      </c>
      <c r="C1" s="46" t="s">
        <v>202</v>
      </c>
      <c r="D1" s="45" t="s">
        <v>191</v>
      </c>
      <c r="E1" s="45" t="s">
        <v>184</v>
      </c>
    </row>
    <row r="2" spans="1:6" ht="62.4" x14ac:dyDescent="0.35">
      <c r="A2" s="41" t="s">
        <v>203</v>
      </c>
      <c r="B2" t="s">
        <v>187</v>
      </c>
      <c r="C2" s="48" t="s">
        <v>222</v>
      </c>
      <c r="E2" s="43" t="s">
        <v>194</v>
      </c>
      <c r="F2" s="40" t="s">
        <v>221</v>
      </c>
    </row>
    <row r="3" spans="1:6" ht="31.2" x14ac:dyDescent="0.35">
      <c r="A3" s="55" t="s">
        <v>188</v>
      </c>
      <c r="B3" t="s">
        <v>189</v>
      </c>
      <c r="C3" t="s">
        <v>192</v>
      </c>
      <c r="D3" s="40" t="s">
        <v>193</v>
      </c>
      <c r="E3" t="s">
        <v>195</v>
      </c>
    </row>
    <row r="4" spans="1:6" x14ac:dyDescent="0.35">
      <c r="A4" s="55"/>
      <c r="B4" t="s">
        <v>190</v>
      </c>
      <c r="C4" t="s">
        <v>192</v>
      </c>
      <c r="E4" t="s">
        <v>195</v>
      </c>
    </row>
    <row r="5" spans="1:6" x14ac:dyDescent="0.35">
      <c r="A5" s="55" t="s">
        <v>196</v>
      </c>
      <c r="B5" t="s">
        <v>197</v>
      </c>
      <c r="C5" t="s">
        <v>192</v>
      </c>
      <c r="D5" t="s">
        <v>219</v>
      </c>
      <c r="E5" t="s">
        <v>195</v>
      </c>
    </row>
    <row r="6" spans="1:6" x14ac:dyDescent="0.35">
      <c r="A6" s="55"/>
      <c r="B6" t="s">
        <v>201</v>
      </c>
      <c r="C6" t="s">
        <v>192</v>
      </c>
      <c r="D6" t="s">
        <v>198</v>
      </c>
      <c r="E6" s="43" t="s">
        <v>194</v>
      </c>
    </row>
    <row r="7" spans="1:6" x14ac:dyDescent="0.35">
      <c r="A7" s="55"/>
      <c r="B7" t="s">
        <v>200</v>
      </c>
      <c r="C7" s="42">
        <v>3</v>
      </c>
      <c r="D7" t="s">
        <v>199</v>
      </c>
      <c r="E7" t="s">
        <v>195</v>
      </c>
    </row>
    <row r="8" spans="1:6" x14ac:dyDescent="0.35">
      <c r="A8" s="55" t="s">
        <v>204</v>
      </c>
      <c r="B8" t="s">
        <v>206</v>
      </c>
      <c r="C8" t="s">
        <v>207</v>
      </c>
      <c r="E8" t="s">
        <v>195</v>
      </c>
    </row>
    <row r="9" spans="1:6" ht="62.4" x14ac:dyDescent="0.35">
      <c r="A9" s="55"/>
      <c r="B9" t="s">
        <v>205</v>
      </c>
      <c r="C9" t="s">
        <v>207</v>
      </c>
      <c r="D9" s="40" t="s">
        <v>208</v>
      </c>
      <c r="E9" t="s">
        <v>195</v>
      </c>
    </row>
    <row r="10" spans="1:6" x14ac:dyDescent="0.35">
      <c r="A10" s="41" t="s">
        <v>209</v>
      </c>
      <c r="B10" t="s">
        <v>210</v>
      </c>
      <c r="C10" s="44">
        <v>243.9</v>
      </c>
      <c r="E10" t="s">
        <v>195</v>
      </c>
    </row>
    <row r="11" spans="1:6" ht="109.2" x14ac:dyDescent="0.35">
      <c r="A11" s="55" t="s">
        <v>211</v>
      </c>
      <c r="B11" t="s">
        <v>211</v>
      </c>
      <c r="C11" s="44">
        <v>60</v>
      </c>
      <c r="D11" s="40" t="s">
        <v>220</v>
      </c>
      <c r="E11" s="56" t="s">
        <v>195</v>
      </c>
      <c r="F11" s="47" t="s">
        <v>223</v>
      </c>
    </row>
    <row r="12" spans="1:6" x14ac:dyDescent="0.35">
      <c r="A12" s="55"/>
      <c r="B12" t="s">
        <v>211</v>
      </c>
      <c r="C12" s="44">
        <v>120</v>
      </c>
      <c r="D12" t="s">
        <v>212</v>
      </c>
      <c r="E12" s="56"/>
    </row>
    <row r="13" spans="1:6" x14ac:dyDescent="0.35">
      <c r="A13" s="41" t="s">
        <v>214</v>
      </c>
      <c r="B13" t="s">
        <v>213</v>
      </c>
      <c r="E13" t="s">
        <v>195</v>
      </c>
    </row>
    <row r="16" spans="1:6" x14ac:dyDescent="0.35">
      <c r="A16" t="s">
        <v>215</v>
      </c>
    </row>
    <row r="17" spans="1:1" x14ac:dyDescent="0.35">
      <c r="A17" t="s">
        <v>216</v>
      </c>
    </row>
    <row r="18" spans="1:1" x14ac:dyDescent="0.35">
      <c r="A18" t="s">
        <v>218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3" spans="1:1" x14ac:dyDescent="0.35">
      <c r="A23" t="s">
        <v>227</v>
      </c>
    </row>
    <row r="39" spans="1:1" x14ac:dyDescent="0.35">
      <c r="A39" t="s">
        <v>217</v>
      </c>
    </row>
    <row r="40" spans="1:1" ht="46.8" x14ac:dyDescent="0.35">
      <c r="A40" s="40" t="s">
        <v>228</v>
      </c>
    </row>
    <row r="41" spans="1:1" x14ac:dyDescent="0.35">
      <c r="A41" t="s">
        <v>229</v>
      </c>
    </row>
  </sheetData>
  <mergeCells count="5">
    <mergeCell ref="A3:A4"/>
    <mergeCell ref="A5:A7"/>
    <mergeCell ref="A8:A9"/>
    <mergeCell ref="A11:A12"/>
    <mergeCell ref="E11:E12"/>
  </mergeCells>
  <pageMargins left="0.7" right="0.7" top="0.75" bottom="0.75" header="0.3" footer="0.3"/>
  <pageSetup paperSize="9" orientation="portrait" horizontalDpi="1200" verticalDpi="1200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E2AB73FB55534B8F0655E7A0AD97A2" ma:contentTypeVersion="14" ma:contentTypeDescription="Ein neues Dokument erstellen." ma:contentTypeScope="" ma:versionID="98b5e8e62dd2b88ab1284cc645fc0a91">
  <xsd:schema xmlns:xsd="http://www.w3.org/2001/XMLSchema" xmlns:xs="http://www.w3.org/2001/XMLSchema" xmlns:p="http://schemas.microsoft.com/office/2006/metadata/properties" xmlns:ns3="73306087-a7c5-4bce-8a51-a463c1fd2a4d" xmlns:ns4="80011a0e-27c8-47c5-8cc5-286b6630f705" targetNamespace="http://schemas.microsoft.com/office/2006/metadata/properties" ma:root="true" ma:fieldsID="e29430e707ebf0a208b24ca17917ae5b" ns3:_="" ns4:_="">
    <xsd:import namespace="73306087-a7c5-4bce-8a51-a463c1fd2a4d"/>
    <xsd:import namespace="80011a0e-27c8-47c5-8cc5-286b6630f7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06087-a7c5-4bce-8a51-a463c1fd2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11a0e-27c8-47c5-8cc5-286b6630f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0B6051-6334-4052-A78B-0FBAFC568C93}">
  <ds:schemaRefs>
    <ds:schemaRef ds:uri="http://schemas.microsoft.com/office/2006/metadata/properties"/>
    <ds:schemaRef ds:uri="73306087-a7c5-4bce-8a51-a463c1fd2a4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0011a0e-27c8-47c5-8cc5-286b6630f7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0D4A20-9C4F-4409-A0CA-FF1CE5DB49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1766F-020C-4716-8430-01A831686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306087-a7c5-4bce-8a51-a463c1fd2a4d"/>
    <ds:schemaRef ds:uri="80011a0e-27c8-47c5-8cc5-286b6630f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Cenník_Porotherm_15.1.2026</vt:lpstr>
      <vt:lpstr>Služby</vt:lpstr>
      <vt:lpstr>Cenník_Porotherm_15.1.2026!Print_Area</vt:lpstr>
      <vt:lpstr>Cenník_Porotherm_15.1.2026!Print_Titles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Bretislav Chovitek</dc:creator>
  <cp:lastModifiedBy>Katarina Sinska</cp:lastModifiedBy>
  <cp:lastPrinted>2025-05-30T05:35:51Z</cp:lastPrinted>
  <dcterms:created xsi:type="dcterms:W3CDTF">2022-11-09T10:31:33Z</dcterms:created>
  <dcterms:modified xsi:type="dcterms:W3CDTF">2025-12-11T07:16:02Z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0x01010052E2AB73FB55534B8F0655E7A0AD97A2</vt:lpwstr>
  </property>
</Properties>
</file>